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5600" windowHeight="5790" activeTab="0"/>
  </bookViews>
  <sheets>
    <sheet name="Ejemplo" sheetId="1" r:id="rId1"/>
    <sheet name="For01" sheetId="2" r:id="rId2"/>
    <sheet name="For02" sheetId="3" r:id="rId3"/>
  </sheets>
  <definedNames>
    <definedName name="_xlfn.AGGREGATE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<sst xmlns="http://schemas.openxmlformats.org/spreadsheetml/2006/main" count="62" uniqueCount="51">
  <si>
    <t>MATRIZ DE POLIVALENCIA</t>
  </si>
  <si>
    <t>% Poliv.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</si>
  <si>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</si>
  <si>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</si>
  <si>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</si>
  <si>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</si>
  <si>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</si>
  <si>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</si>
  <si>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</si>
  <si>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</si>
  <si>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</si>
  <si>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</si>
  <si>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</si>
  <si>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</si>
  <si>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</si>
  <si>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</si>
  <si>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</si>
  <si>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</si>
  <si>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</si>
  <si>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</si>
  <si>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Observaciones</t>
  </si>
  <si>
    <t>No sabe la operación</t>
  </si>
  <si>
    <t>Lo hace seguro</t>
  </si>
  <si>
    <t>Lo hace seguro y con calidad</t>
  </si>
  <si>
    <t>Lo hace seguro con calidad y productividad</t>
  </si>
  <si>
    <t>CONDICIONES Y VALORACIÓN</t>
  </si>
  <si>
    <t>ID</t>
  </si>
  <si>
    <t xml:space="preserve">VALORACION </t>
  </si>
  <si>
    <t>Lo hace seguro con calidad, product. e innov.</t>
  </si>
  <si>
    <t>RESUMEN DE DATOS NIVEL DE POLIVALENCIA</t>
  </si>
  <si>
    <t>MATRIZ DE POLIVALENCIAS POR OPERARIO</t>
  </si>
  <si>
    <t>C / OP</t>
  </si>
  <si>
    <t>% / OP</t>
  </si>
  <si>
    <t>OPERACIONES O ACTIVIDADES DEL PROCESO</t>
  </si>
  <si>
    <t>Operaciones o Actividades del proceso</t>
  </si>
  <si>
    <t>% Polivalencia por Operación</t>
  </si>
  <si>
    <t>%P / Op.</t>
  </si>
  <si>
    <t>PROCESO CORTE DE PIEZAS EN MADERA</t>
  </si>
  <si>
    <t>Corte en circular</t>
  </si>
  <si>
    <t>Ranurado</t>
  </si>
  <si>
    <t>Pulido</t>
  </si>
  <si>
    <t>Pintado</t>
  </si>
  <si>
    <t>Empacado</t>
  </si>
  <si>
    <t>CARLOS VARGAS</t>
  </si>
  <si>
    <t>RICARDO HOYOS</t>
  </si>
  <si>
    <t>GUSTAVO BUSTAMANTE</t>
  </si>
  <si>
    <t>MARIO LONDOÑO</t>
  </si>
  <si>
    <t>DEFINICION DE FORMULAS Y FUNCIONES</t>
  </si>
  <si>
    <t>% CUMPLE EN POLIVALENCIA</t>
  </si>
  <si>
    <t>% NO CUMPLE EN POLIVALENCIA</t>
  </si>
  <si>
    <t>Nombre del operario / área de trabajo / proceso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</si>
</sst>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C0A]d\-mmm\-yyyy;@"/>
    <numFmt numFmtId="181" formatCode="_ [$€-2]\ * #,##0.00_ ;_ [$€-2]\ * \-#,##0.00_ ;_ [$€-2]\ * &quot;-&quot;??_ "/>
    <numFmt numFmtId="182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name val="Agency FB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Calibri"/>
      <family val="0"/>
    </font>
    <font>
      <sz val="8"/>
      <color indexed="9"/>
      <name val="Arial"/>
      <family val="0"/>
    </font>
    <font>
      <sz val="10"/>
      <color indexed="8"/>
      <name val="Calibri"/>
      <family val="0"/>
    </font>
    <font>
      <b/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Calibri"/>
      <family val="2"/>
    </font>
    <font>
      <b/>
      <sz val="12"/>
      <color theme="0"/>
      <name val="Arial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0.2509700059890747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2509700059890747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2509700059890747"/>
        </stop>
        <stop position="1">
          <color theme="0"/>
        </stop>
      </gradient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thin"/>
      <top/>
      <bottom style="thin"/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/>
      <bottom style="thin">
        <color rgb="FF0070C0"/>
      </bottom>
    </border>
    <border>
      <left style="thin">
        <color rgb="FF0070C0"/>
      </left>
      <right/>
      <top style="medium"/>
      <bottom style="thin">
        <color rgb="FF0070C0"/>
      </bottom>
    </border>
    <border>
      <left/>
      <right/>
      <top style="medium"/>
      <bottom style="thin">
        <color rgb="FF0070C0"/>
      </bottom>
    </border>
    <border>
      <left>
        <color indexed="63"/>
      </left>
      <right style="thin">
        <color rgb="FF0070C0"/>
      </right>
      <top style="medium"/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thin">
        <color rgb="FF0070C0"/>
      </bottom>
    </border>
    <border>
      <left/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medium">
        <color rgb="FF0070C0"/>
      </top>
      <bottom style="thin">
        <color rgb="FF0070C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thin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 style="thin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indexed="48"/>
      </left>
      <right/>
      <top style="medium">
        <color indexed="48"/>
      </top>
      <bottom style="medium">
        <color indexed="48"/>
      </bottom>
    </border>
    <border>
      <left/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/>
      <top style="medium">
        <color indexed="48"/>
      </top>
      <bottom/>
    </border>
    <border>
      <left/>
      <right style="thin">
        <color indexed="48"/>
      </right>
      <top style="medium">
        <color indexed="48"/>
      </top>
      <bottom/>
    </border>
    <border>
      <left style="thin">
        <color indexed="48"/>
      </left>
      <right/>
      <top/>
      <bottom style="thin">
        <color indexed="48"/>
      </bottom>
    </border>
    <border>
      <left/>
      <right style="thin">
        <color indexed="48"/>
      </right>
      <top/>
      <bottom style="thin">
        <color indexed="48"/>
      </bottom>
    </border>
    <border>
      <left style="thin">
        <color indexed="48"/>
      </left>
      <right/>
      <top style="thin">
        <color indexed="48"/>
      </top>
      <bottom style="thin">
        <color indexed="48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38" fillId="38" borderId="0" applyNumberFormat="0" applyBorder="0" applyAlignment="0" applyProtection="0"/>
    <xf numFmtId="0" fontId="8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9" fillId="42" borderId="5" applyNumberFormat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4" fillId="49" borderId="2" applyNumberFormat="0" applyAlignment="0" applyProtection="0"/>
    <xf numFmtId="18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17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43" fillId="0" borderId="16" applyNumberFormat="0" applyFill="0" applyAlignment="0" applyProtection="0"/>
    <xf numFmtId="0" fontId="54" fillId="0" borderId="17" applyNumberFormat="0" applyFill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93">
      <alignment/>
      <protection/>
    </xf>
    <xf numFmtId="0" fontId="2" fillId="54" borderId="18" xfId="93" applyFill="1" applyBorder="1">
      <alignment/>
      <protection/>
    </xf>
    <xf numFmtId="0" fontId="2" fillId="54" borderId="19" xfId="93" applyFill="1" applyBorder="1">
      <alignment/>
      <protection/>
    </xf>
    <xf numFmtId="0" fontId="2" fillId="54" borderId="20" xfId="93" applyFill="1" applyBorder="1">
      <alignment/>
      <protection/>
    </xf>
    <xf numFmtId="0" fontId="2" fillId="54" borderId="21" xfId="93" applyFill="1" applyBorder="1">
      <alignment/>
      <protection/>
    </xf>
    <xf numFmtId="0" fontId="2" fillId="54" borderId="0" xfId="93" applyFill="1" applyBorder="1">
      <alignment/>
      <protection/>
    </xf>
    <xf numFmtId="0" fontId="2" fillId="54" borderId="22" xfId="93" applyFill="1" applyBorder="1">
      <alignment/>
      <protection/>
    </xf>
    <xf numFmtId="0" fontId="0" fillId="54" borderId="22" xfId="98" applyFill="1" applyBorder="1">
      <alignment/>
      <protection/>
    </xf>
    <xf numFmtId="0" fontId="0" fillId="0" borderId="0" xfId="98">
      <alignment/>
      <protection/>
    </xf>
    <xf numFmtId="0" fontId="3" fillId="0" borderId="23" xfId="93" applyFont="1" applyBorder="1" applyAlignment="1">
      <alignment horizontal="center"/>
      <protection/>
    </xf>
    <xf numFmtId="0" fontId="2" fillId="0" borderId="24" xfId="93" applyBorder="1">
      <alignment/>
      <protection/>
    </xf>
    <xf numFmtId="0" fontId="2" fillId="0" borderId="25" xfId="93" applyBorder="1">
      <alignment/>
      <protection/>
    </xf>
    <xf numFmtId="0" fontId="2" fillId="54" borderId="26" xfId="93" applyFill="1" applyBorder="1">
      <alignment/>
      <protection/>
    </xf>
    <xf numFmtId="0" fontId="2" fillId="0" borderId="27" xfId="93" applyBorder="1">
      <alignment/>
      <protection/>
    </xf>
    <xf numFmtId="0" fontId="2" fillId="0" borderId="28" xfId="93" applyBorder="1">
      <alignment/>
      <protection/>
    </xf>
    <xf numFmtId="0" fontId="3" fillId="0" borderId="27" xfId="93" applyFont="1" applyFill="1" applyBorder="1" applyAlignment="1">
      <alignment horizontal="center"/>
      <protection/>
    </xf>
    <xf numFmtId="9" fontId="5" fillId="0" borderId="27" xfId="105" applyNumberFormat="1" applyFont="1" applyBorder="1" applyAlignment="1">
      <alignment horizontal="left" vertical="top" wrapText="1"/>
    </xf>
    <xf numFmtId="0" fontId="2" fillId="54" borderId="29" xfId="93" applyFill="1" applyBorder="1">
      <alignment/>
      <protection/>
    </xf>
    <xf numFmtId="0" fontId="0" fillId="54" borderId="0" xfId="0" applyFill="1" applyAlignment="1">
      <alignment/>
    </xf>
    <xf numFmtId="0" fontId="0" fillId="54" borderId="30" xfId="0" applyFill="1" applyBorder="1" applyAlignment="1">
      <alignment/>
    </xf>
    <xf numFmtId="0" fontId="5" fillId="0" borderId="31" xfId="93" applyFont="1" applyBorder="1">
      <alignment/>
      <protection/>
    </xf>
    <xf numFmtId="0" fontId="3" fillId="0" borderId="32" xfId="93" applyFont="1" applyBorder="1" applyAlignment="1">
      <alignment horizontal="center"/>
      <protection/>
    </xf>
    <xf numFmtId="0" fontId="5" fillId="0" borderId="33" xfId="93" applyFont="1" applyBorder="1">
      <alignment/>
      <protection/>
    </xf>
    <xf numFmtId="0" fontId="2" fillId="0" borderId="34" xfId="93" applyBorder="1">
      <alignment/>
      <protection/>
    </xf>
    <xf numFmtId="0" fontId="2" fillId="0" borderId="35" xfId="93" applyBorder="1">
      <alignment/>
      <protection/>
    </xf>
    <xf numFmtId="0" fontId="2" fillId="54" borderId="0" xfId="93" applyFill="1">
      <alignment/>
      <protection/>
    </xf>
    <xf numFmtId="0" fontId="4" fillId="55" borderId="36" xfId="93" applyFont="1" applyFill="1" applyBorder="1" applyAlignment="1">
      <alignment horizontal="center"/>
      <protection/>
    </xf>
    <xf numFmtId="0" fontId="4" fillId="55" borderId="37" xfId="93" applyFont="1" applyFill="1" applyBorder="1" applyAlignment="1">
      <alignment horizontal="center"/>
      <protection/>
    </xf>
    <xf numFmtId="0" fontId="4" fillId="55" borderId="23" xfId="93" applyFont="1" applyFill="1" applyBorder="1" applyAlignment="1">
      <alignment horizontal="center"/>
      <protection/>
    </xf>
    <xf numFmtId="0" fontId="3" fillId="56" borderId="28" xfId="93" applyFont="1" applyFill="1" applyBorder="1" applyAlignment="1">
      <alignment horizontal="center"/>
      <protection/>
    </xf>
    <xf numFmtId="0" fontId="5" fillId="0" borderId="38" xfId="93" applyFont="1" applyBorder="1" applyAlignment="1">
      <alignment horizontal="center"/>
      <protection/>
    </xf>
    <xf numFmtId="0" fontId="5" fillId="0" borderId="39" xfId="93" applyFont="1" applyBorder="1" applyAlignment="1">
      <alignment horizontal="center"/>
      <protection/>
    </xf>
    <xf numFmtId="0" fontId="4" fillId="55" borderId="38" xfId="98" applyFont="1" applyFill="1" applyBorder="1" applyAlignment="1">
      <alignment horizontal="left"/>
      <protection/>
    </xf>
    <xf numFmtId="0" fontId="4" fillId="55" borderId="39" xfId="98" applyFont="1" applyFill="1" applyBorder="1" applyAlignment="1">
      <alignment horizontal="left" vertical="center"/>
      <protection/>
    </xf>
    <xf numFmtId="0" fontId="4" fillId="55" borderId="39" xfId="98" applyFont="1" applyFill="1" applyBorder="1">
      <alignment/>
      <protection/>
    </xf>
    <xf numFmtId="0" fontId="55" fillId="0" borderId="39" xfId="98" applyFont="1" applyBorder="1">
      <alignment/>
      <protection/>
    </xf>
    <xf numFmtId="0" fontId="4" fillId="55" borderId="39" xfId="98" applyFont="1" applyFill="1" applyBorder="1" applyAlignment="1">
      <alignment/>
      <protection/>
    </xf>
    <xf numFmtId="0" fontId="3" fillId="57" borderId="40" xfId="93" applyFont="1" applyFill="1" applyBorder="1" applyAlignment="1">
      <alignment horizontal="center"/>
      <protection/>
    </xf>
    <xf numFmtId="0" fontId="3" fillId="58" borderId="41" xfId="93" applyFont="1" applyFill="1" applyBorder="1" applyAlignment="1">
      <alignment horizontal="center"/>
      <protection/>
    </xf>
    <xf numFmtId="0" fontId="20" fillId="54" borderId="0" xfId="93" applyFont="1" applyFill="1" applyBorder="1" applyAlignment="1">
      <alignment vertical="center"/>
      <protection/>
    </xf>
    <xf numFmtId="9" fontId="56" fillId="59" borderId="27" xfId="105" applyNumberFormat="1" applyFont="1" applyFill="1" applyBorder="1" applyAlignment="1">
      <alignment horizontal="center"/>
    </xf>
    <xf numFmtId="9" fontId="40" fillId="59" borderId="28" xfId="102" applyFont="1" applyFill="1" applyBorder="1" applyAlignment="1">
      <alignment/>
    </xf>
    <xf numFmtId="9" fontId="56" fillId="60" borderId="28" xfId="93" applyNumberFormat="1" applyFont="1" applyFill="1" applyBorder="1" applyAlignment="1">
      <alignment horizontal="center"/>
      <protection/>
    </xf>
    <xf numFmtId="0" fontId="57" fillId="61" borderId="39" xfId="93" applyFont="1" applyFill="1" applyBorder="1" applyAlignment="1">
      <alignment horizontal="center"/>
      <protection/>
    </xf>
    <xf numFmtId="0" fontId="4" fillId="62" borderId="42" xfId="93" applyFont="1" applyFill="1" applyBorder="1" applyAlignment="1">
      <alignment horizontal="center"/>
      <protection/>
    </xf>
    <xf numFmtId="0" fontId="4" fillId="55" borderId="43" xfId="93" applyFont="1" applyFill="1" applyBorder="1" applyAlignment="1">
      <alignment/>
      <protection/>
    </xf>
    <xf numFmtId="0" fontId="4" fillId="55" borderId="44" xfId="93" applyFont="1" applyFill="1" applyBorder="1" applyAlignment="1">
      <alignment/>
      <protection/>
    </xf>
    <xf numFmtId="0" fontId="4" fillId="55" borderId="24" xfId="93" applyFont="1" applyFill="1" applyBorder="1" applyAlignment="1">
      <alignment/>
      <protection/>
    </xf>
    <xf numFmtId="0" fontId="4" fillId="55" borderId="25" xfId="93" applyFont="1" applyFill="1" applyBorder="1" applyAlignment="1">
      <alignment/>
      <protection/>
    </xf>
    <xf numFmtId="0" fontId="21" fillId="55" borderId="45" xfId="93" applyFont="1" applyFill="1" applyBorder="1" applyAlignment="1">
      <alignment/>
      <protection/>
    </xf>
    <xf numFmtId="0" fontId="21" fillId="55" borderId="31" xfId="93" applyFont="1" applyFill="1" applyBorder="1" applyAlignment="1">
      <alignment/>
      <protection/>
    </xf>
    <xf numFmtId="0" fontId="2" fillId="0" borderId="27" xfId="93" applyBorder="1" applyAlignment="1">
      <alignment horizontal="center"/>
      <protection/>
    </xf>
    <xf numFmtId="0" fontId="2" fillId="0" borderId="28" xfId="93" applyBorder="1" applyAlignment="1">
      <alignment horizontal="center"/>
      <protection/>
    </xf>
    <xf numFmtId="0" fontId="2" fillId="0" borderId="46" xfId="93" applyBorder="1">
      <alignment/>
      <protection/>
    </xf>
    <xf numFmtId="0" fontId="2" fillId="0" borderId="47" xfId="93" applyBorder="1">
      <alignment/>
      <protection/>
    </xf>
    <xf numFmtId="0" fontId="0" fillId="0" borderId="47" xfId="98" applyBorder="1">
      <alignment/>
      <protection/>
    </xf>
    <xf numFmtId="0" fontId="2" fillId="0" borderId="48" xfId="93" applyBorder="1">
      <alignment/>
      <protection/>
    </xf>
    <xf numFmtId="0" fontId="2" fillId="0" borderId="49" xfId="93" applyBorder="1">
      <alignment/>
      <protection/>
    </xf>
    <xf numFmtId="0" fontId="2" fillId="0" borderId="0" xfId="93" applyBorder="1">
      <alignment/>
      <protection/>
    </xf>
    <xf numFmtId="0" fontId="0" fillId="0" borderId="0" xfId="98" applyBorder="1">
      <alignment/>
      <protection/>
    </xf>
    <xf numFmtId="0" fontId="2" fillId="0" borderId="50" xfId="93" applyBorder="1">
      <alignment/>
      <protection/>
    </xf>
    <xf numFmtId="0" fontId="2" fillId="0" borderId="51" xfId="93" applyBorder="1">
      <alignment/>
      <protection/>
    </xf>
    <xf numFmtId="0" fontId="2" fillId="0" borderId="52" xfId="93" applyBorder="1">
      <alignment/>
      <protection/>
    </xf>
    <xf numFmtId="0" fontId="2" fillId="0" borderId="53" xfId="93" applyBorder="1">
      <alignment/>
      <protection/>
    </xf>
    <xf numFmtId="0" fontId="58" fillId="0" borderId="0" xfId="0" applyFont="1" applyAlignment="1">
      <alignment/>
    </xf>
    <xf numFmtId="0" fontId="59" fillId="63" borderId="54" xfId="93" applyFont="1" applyFill="1" applyBorder="1" applyAlignment="1">
      <alignment horizontal="center" wrapText="1"/>
      <protection/>
    </xf>
    <xf numFmtId="0" fontId="59" fillId="63" borderId="55" xfId="93" applyFont="1" applyFill="1" applyBorder="1" applyAlignment="1">
      <alignment horizontal="center" wrapText="1"/>
      <protection/>
    </xf>
    <xf numFmtId="0" fontId="56" fillId="63" borderId="54" xfId="93" applyFont="1" applyFill="1" applyBorder="1" applyAlignment="1">
      <alignment horizontal="center" wrapText="1"/>
      <protection/>
    </xf>
    <xf numFmtId="0" fontId="56" fillId="63" borderId="56" xfId="93" applyFont="1" applyFill="1" applyBorder="1" applyAlignment="1">
      <alignment horizontal="center" wrapText="1"/>
      <protection/>
    </xf>
    <xf numFmtId="0" fontId="56" fillId="63" borderId="55" xfId="93" applyFont="1" applyFill="1" applyBorder="1" applyAlignment="1">
      <alignment horizontal="center" wrapText="1"/>
      <protection/>
    </xf>
    <xf numFmtId="0" fontId="56" fillId="64" borderId="54" xfId="93" applyFont="1" applyFill="1" applyBorder="1" applyAlignment="1">
      <alignment horizontal="center"/>
      <protection/>
    </xf>
    <xf numFmtId="0" fontId="56" fillId="64" borderId="55" xfId="93" applyFont="1" applyFill="1" applyBorder="1" applyAlignment="1">
      <alignment horizontal="center"/>
      <protection/>
    </xf>
    <xf numFmtId="0" fontId="56" fillId="65" borderId="54" xfId="93" applyFont="1" applyFill="1" applyBorder="1" applyAlignment="1">
      <alignment horizontal="center"/>
      <protection/>
    </xf>
    <xf numFmtId="0" fontId="56" fillId="65" borderId="56" xfId="93" applyFont="1" applyFill="1" applyBorder="1" applyAlignment="1">
      <alignment horizontal="center"/>
      <protection/>
    </xf>
    <xf numFmtId="0" fontId="56" fillId="65" borderId="55" xfId="93" applyFont="1" applyFill="1" applyBorder="1" applyAlignment="1">
      <alignment horizontal="center"/>
      <protection/>
    </xf>
    <xf numFmtId="9" fontId="3" fillId="0" borderId="33" xfId="105" applyFont="1" applyBorder="1" applyAlignment="1">
      <alignment horizontal="center"/>
    </xf>
    <xf numFmtId="9" fontId="3" fillId="0" borderId="35" xfId="105" applyFont="1" applyBorder="1" applyAlignment="1">
      <alignment horizontal="center"/>
    </xf>
    <xf numFmtId="9" fontId="3" fillId="0" borderId="31" xfId="105" applyFont="1" applyBorder="1" applyAlignment="1">
      <alignment horizontal="center"/>
    </xf>
    <xf numFmtId="9" fontId="3" fillId="0" borderId="25" xfId="105" applyFont="1" applyBorder="1" applyAlignment="1">
      <alignment horizontal="center"/>
    </xf>
    <xf numFmtId="0" fontId="56" fillId="66" borderId="0" xfId="93" applyFont="1" applyFill="1" applyBorder="1" applyAlignment="1">
      <alignment horizontal="center"/>
      <protection/>
    </xf>
    <xf numFmtId="0" fontId="56" fillId="66" borderId="57" xfId="93" applyFont="1" applyFill="1" applyBorder="1" applyAlignment="1">
      <alignment horizontal="center"/>
      <protection/>
    </xf>
    <xf numFmtId="0" fontId="4" fillId="62" borderId="58" xfId="93" applyFont="1" applyFill="1" applyBorder="1" applyAlignment="1">
      <alignment horizontal="center"/>
      <protection/>
    </xf>
    <xf numFmtId="0" fontId="4" fillId="62" borderId="59" xfId="93" applyFont="1" applyFill="1" applyBorder="1" applyAlignment="1">
      <alignment horizontal="center"/>
      <protection/>
    </xf>
    <xf numFmtId="0" fontId="4" fillId="62" borderId="60" xfId="93" applyFont="1" applyFill="1" applyBorder="1" applyAlignment="1">
      <alignment horizontal="center"/>
      <protection/>
    </xf>
    <xf numFmtId="9" fontId="4" fillId="62" borderId="58" xfId="102" applyFont="1" applyFill="1" applyBorder="1" applyAlignment="1">
      <alignment horizontal="center"/>
    </xf>
    <xf numFmtId="9" fontId="4" fillId="62" borderId="60" xfId="102" applyFont="1" applyFill="1" applyBorder="1" applyAlignment="1">
      <alignment horizontal="center"/>
    </xf>
    <xf numFmtId="0" fontId="2" fillId="55" borderId="45" xfId="93" applyFill="1" applyBorder="1" applyAlignment="1">
      <alignment horizontal="center"/>
      <protection/>
    </xf>
    <xf numFmtId="0" fontId="2" fillId="55" borderId="44" xfId="93" applyFill="1" applyBorder="1" applyAlignment="1">
      <alignment horizontal="center"/>
      <protection/>
    </xf>
    <xf numFmtId="9" fontId="2" fillId="55" borderId="45" xfId="102" applyFont="1" applyFill="1" applyBorder="1" applyAlignment="1">
      <alignment horizontal="center"/>
    </xf>
    <xf numFmtId="9" fontId="2" fillId="55" borderId="44" xfId="102" applyFont="1" applyFill="1" applyBorder="1" applyAlignment="1">
      <alignment horizontal="center"/>
    </xf>
    <xf numFmtId="0" fontId="2" fillId="55" borderId="31" xfId="93" applyFill="1" applyBorder="1" applyAlignment="1">
      <alignment horizontal="center"/>
      <protection/>
    </xf>
    <xf numFmtId="0" fontId="2" fillId="55" borderId="25" xfId="93" applyFill="1" applyBorder="1" applyAlignment="1">
      <alignment horizontal="center"/>
      <protection/>
    </xf>
    <xf numFmtId="9" fontId="2" fillId="55" borderId="31" xfId="102" applyFont="1" applyFill="1" applyBorder="1" applyAlignment="1">
      <alignment horizontal="center"/>
    </xf>
    <xf numFmtId="9" fontId="2" fillId="55" borderId="25" xfId="102" applyFont="1" applyFill="1" applyBorder="1" applyAlignment="1">
      <alignment horizontal="center"/>
    </xf>
    <xf numFmtId="0" fontId="3" fillId="0" borderId="61" xfId="93" applyFont="1" applyBorder="1" applyAlignment="1">
      <alignment horizontal="center"/>
      <protection/>
    </xf>
    <xf numFmtId="0" fontId="3" fillId="0" borderId="62" xfId="93" applyFont="1" applyBorder="1" applyAlignment="1">
      <alignment horizontal="center"/>
      <protection/>
    </xf>
    <xf numFmtId="9" fontId="3" fillId="0" borderId="61" xfId="93" applyNumberFormat="1" applyFont="1" applyBorder="1" applyAlignment="1">
      <alignment horizontal="center"/>
      <protection/>
    </xf>
    <xf numFmtId="9" fontId="3" fillId="0" borderId="62" xfId="93" applyNumberFormat="1" applyFont="1" applyBorder="1" applyAlignment="1">
      <alignment horizontal="center"/>
      <protection/>
    </xf>
    <xf numFmtId="9" fontId="23" fillId="67" borderId="46" xfId="93" applyNumberFormat="1" applyFont="1" applyFill="1" applyBorder="1" applyAlignment="1">
      <alignment horizontal="center" vertical="center"/>
      <protection/>
    </xf>
    <xf numFmtId="9" fontId="23" fillId="67" borderId="47" xfId="93" applyNumberFormat="1" applyFont="1" applyFill="1" applyBorder="1" applyAlignment="1">
      <alignment horizontal="center" vertical="center"/>
      <protection/>
    </xf>
    <xf numFmtId="9" fontId="23" fillId="67" borderId="48" xfId="93" applyNumberFormat="1" applyFont="1" applyFill="1" applyBorder="1" applyAlignment="1">
      <alignment horizontal="center" vertical="center"/>
      <protection/>
    </xf>
    <xf numFmtId="0" fontId="22" fillId="54" borderId="54" xfId="93" applyFont="1" applyFill="1" applyBorder="1" applyAlignment="1">
      <alignment horizontal="center" vertical="center"/>
      <protection/>
    </xf>
    <xf numFmtId="0" fontId="22" fillId="54" borderId="56" xfId="93" applyFont="1" applyFill="1" applyBorder="1" applyAlignment="1">
      <alignment horizontal="center" vertical="center"/>
      <protection/>
    </xf>
    <xf numFmtId="9" fontId="23" fillId="68" borderId="51" xfId="93" applyNumberFormat="1" applyFont="1" applyFill="1" applyBorder="1" applyAlignment="1">
      <alignment horizontal="center" vertical="center"/>
      <protection/>
    </xf>
    <xf numFmtId="9" fontId="23" fillId="68" borderId="52" xfId="93" applyNumberFormat="1" applyFont="1" applyFill="1" applyBorder="1" applyAlignment="1">
      <alignment horizontal="center" vertical="center"/>
      <protection/>
    </xf>
    <xf numFmtId="9" fontId="23" fillId="68" borderId="53" xfId="93" applyNumberFormat="1" applyFont="1" applyFill="1" applyBorder="1" applyAlignment="1">
      <alignment horizontal="center" vertical="center"/>
      <protection/>
    </xf>
    <xf numFmtId="0" fontId="56" fillId="69" borderId="63" xfId="93" applyFont="1" applyFill="1" applyBorder="1" applyAlignment="1">
      <alignment horizontal="center" vertical="center"/>
      <protection/>
    </xf>
    <xf numFmtId="0" fontId="56" fillId="69" borderId="64" xfId="93" applyFont="1" applyFill="1" applyBorder="1" applyAlignment="1">
      <alignment horizontal="center" vertical="center"/>
      <protection/>
    </xf>
    <xf numFmtId="0" fontId="3" fillId="0" borderId="65" xfId="93" applyFont="1" applyBorder="1" applyAlignment="1">
      <alignment horizontal="center" vertical="center" wrapText="1"/>
      <protection/>
    </xf>
    <xf numFmtId="0" fontId="3" fillId="0" borderId="66" xfId="93" applyFont="1" applyBorder="1" applyAlignment="1">
      <alignment horizontal="center" vertical="center" wrapText="1"/>
      <protection/>
    </xf>
    <xf numFmtId="0" fontId="3" fillId="0" borderId="67" xfId="93" applyFont="1" applyBorder="1" applyAlignment="1">
      <alignment horizontal="center" vertical="center" wrapText="1"/>
      <protection/>
    </xf>
    <xf numFmtId="0" fontId="3" fillId="0" borderId="68" xfId="93" applyFont="1" applyBorder="1" applyAlignment="1">
      <alignment horizontal="center" vertical="center" wrapText="1"/>
      <protection/>
    </xf>
    <xf numFmtId="0" fontId="56" fillId="70" borderId="69" xfId="93" applyFont="1" applyFill="1" applyBorder="1" applyAlignment="1">
      <alignment horizontal="center" vertical="center"/>
      <protection/>
    </xf>
    <xf numFmtId="0" fontId="56" fillId="70" borderId="40" xfId="93" applyFont="1" applyFill="1" applyBorder="1" applyAlignment="1">
      <alignment horizontal="center" vertical="center"/>
      <protection/>
    </xf>
    <xf numFmtId="0" fontId="56" fillId="70" borderId="41" xfId="93" applyFont="1" applyFill="1" applyBorder="1" applyAlignment="1">
      <alignment horizontal="center" vertical="center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2" xfId="87"/>
    <cellStyle name="Millares 2 2" xfId="88"/>
    <cellStyle name="Currency" xfId="89"/>
    <cellStyle name="Currency [0]" xfId="90"/>
    <cellStyle name="Neutral" xfId="91"/>
    <cellStyle name="Normal 2" xfId="92"/>
    <cellStyle name="Normal 2 2" xfId="93"/>
    <cellStyle name="Normal 3" xfId="94"/>
    <cellStyle name="Normal 4" xfId="95"/>
    <cellStyle name="Normal 5" xfId="96"/>
    <cellStyle name="Normal 6" xfId="97"/>
    <cellStyle name="Normal 7" xfId="98"/>
    <cellStyle name="Notas" xfId="99"/>
    <cellStyle name="Note" xfId="100"/>
    <cellStyle name="Output" xfId="101"/>
    <cellStyle name="Percent" xfId="102"/>
    <cellStyle name="Porcentual 2" xfId="103"/>
    <cellStyle name="Porcentual 3" xfId="104"/>
    <cellStyle name="Porcentual 3 2" xfId="105"/>
    <cellStyle name="Salida" xfId="106"/>
    <cellStyle name="Texto de advertencia" xfId="107"/>
    <cellStyle name="Texto explicativo" xfId="108"/>
    <cellStyle name="Title" xfId="109"/>
    <cellStyle name="Título" xfId="110"/>
    <cellStyle name="Título 2" xfId="111"/>
    <cellStyle name="Título 3" xfId="112"/>
    <cellStyle name="Total" xfId="113"/>
    <cellStyle name="Warning Text" xfId="11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25"/>
          <c:w val="0.9632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Ejemplo!$D$29:$D$34</c:f>
              <c:numCache/>
            </c:numRef>
          </c:cat>
          <c:val>
            <c:numRef>
              <c:f>Ejemplo!$X$29:$X$34</c:f>
              <c:numCache/>
            </c:numRef>
          </c:val>
        </c:ser>
        <c:gapWidth val="75"/>
        <c:axId val="59022160"/>
        <c:axId val="61437393"/>
      </c:bar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1437393"/>
        <c:crosses val="autoZero"/>
        <c:auto val="1"/>
        <c:lblOffset val="100"/>
        <c:tickLblSkip val="1"/>
        <c:noMultiLvlLbl val="0"/>
      </c:catAx>
      <c:valAx>
        <c:axId val="6143739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2216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4"/>
          <c:w val="0.961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Ejemplo!$F$28:$W$28</c:f>
              <c:strCache/>
            </c:strRef>
          </c:cat>
          <c:val>
            <c:numRef>
              <c:f>Ejemplo!$F$35:$W$35</c:f>
              <c:numCache/>
            </c:numRef>
          </c:val>
        </c:ser>
        <c:gapWidth val="75"/>
        <c:axId val="16065626"/>
        <c:axId val="10372907"/>
      </c:barChart>
      <c:catAx>
        <c:axId val="16065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907"/>
        <c:crosses val="autoZero"/>
        <c:auto val="1"/>
        <c:lblOffset val="100"/>
        <c:tickLblSkip val="1"/>
        <c:noMultiLvlLbl val="0"/>
      </c:catAx>
      <c:valAx>
        <c:axId val="1037290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6562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325"/>
          <c:w val="0.96075"/>
          <c:h val="0.87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Ejemplo!$Q$14:$Q$18</c:f>
              <c:numCache/>
            </c:numRef>
          </c:val>
        </c:ser>
        <c:ser>
          <c:idx val="2"/>
          <c:order val="1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Ejemplo!$R$14:$R$18</c:f>
              <c:numCache/>
            </c:numRef>
          </c:val>
        </c:ser>
        <c:gapWidth val="75"/>
        <c:axId val="26247300"/>
        <c:axId val="34899109"/>
      </c:bar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4899109"/>
        <c:crosses val="autoZero"/>
        <c:auto val="1"/>
        <c:lblOffset val="100"/>
        <c:tickLblSkip val="1"/>
        <c:noMultiLvlLbl val="0"/>
      </c:catAx>
      <c:valAx>
        <c:axId val="3489910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4730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495"/>
          <c:w val="0.905"/>
          <c:h val="0.862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66FF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Ejemplo!$P$21:$P$22</c:f>
              <c:numCache/>
            </c:numRef>
          </c:val>
        </c:ser>
        <c:holeSize val="66"/>
      </c:doughnutChart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36</xdr:row>
      <xdr:rowOff>66675</xdr:rowOff>
    </xdr:from>
    <xdr:to>
      <xdr:col>4</xdr:col>
      <xdr:colOff>1905000</xdr:colOff>
      <xdr:row>49</xdr:row>
      <xdr:rowOff>85725</xdr:rowOff>
    </xdr:to>
    <xdr:graphicFrame>
      <xdr:nvGraphicFramePr>
        <xdr:cNvPr id="1" name="Gráfico 1"/>
        <xdr:cNvGraphicFramePr/>
      </xdr:nvGraphicFramePr>
      <xdr:xfrm>
        <a:off x="381000" y="6972300"/>
        <a:ext cx="23812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36</xdr:row>
      <xdr:rowOff>85725</xdr:rowOff>
    </xdr:from>
    <xdr:to>
      <xdr:col>21</xdr:col>
      <xdr:colOff>200025</xdr:colOff>
      <xdr:row>49</xdr:row>
      <xdr:rowOff>104775</xdr:rowOff>
    </xdr:to>
    <xdr:graphicFrame>
      <xdr:nvGraphicFramePr>
        <xdr:cNvPr id="2" name="Gráfico 1"/>
        <xdr:cNvGraphicFramePr/>
      </xdr:nvGraphicFramePr>
      <xdr:xfrm>
        <a:off x="5410200" y="6991350"/>
        <a:ext cx="40671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1943100</xdr:colOff>
      <xdr:row>36</xdr:row>
      <xdr:rowOff>76200</xdr:rowOff>
    </xdr:from>
    <xdr:to>
      <xdr:col>8</xdr:col>
      <xdr:colOff>38100</xdr:colOff>
      <xdr:row>49</xdr:row>
      <xdr:rowOff>95250</xdr:rowOff>
    </xdr:to>
    <xdr:graphicFrame>
      <xdr:nvGraphicFramePr>
        <xdr:cNvPr id="3" name="Gráfico 1"/>
        <xdr:cNvGraphicFramePr/>
      </xdr:nvGraphicFramePr>
      <xdr:xfrm>
        <a:off x="2800350" y="6981825"/>
        <a:ext cx="25527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266700</xdr:colOff>
      <xdr:row>36</xdr:row>
      <xdr:rowOff>85725</xdr:rowOff>
    </xdr:from>
    <xdr:to>
      <xdr:col>24</xdr:col>
      <xdr:colOff>1323975</xdr:colOff>
      <xdr:row>49</xdr:row>
      <xdr:rowOff>95250</xdr:rowOff>
    </xdr:to>
    <xdr:graphicFrame>
      <xdr:nvGraphicFramePr>
        <xdr:cNvPr id="4" name="Gráfico 1"/>
        <xdr:cNvGraphicFramePr/>
      </xdr:nvGraphicFramePr>
      <xdr:xfrm>
        <a:off x="9544050" y="6991350"/>
        <a:ext cx="222885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3</xdr:row>
      <xdr:rowOff>0</xdr:rowOff>
    </xdr:from>
    <xdr:to>
      <xdr:col>12</xdr:col>
      <xdr:colOff>85725</xdr:colOff>
      <xdr:row>12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28650"/>
          <a:ext cx="6048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12</xdr:row>
      <xdr:rowOff>47625</xdr:rowOff>
    </xdr:from>
    <xdr:to>
      <xdr:col>3</xdr:col>
      <xdr:colOff>152400</xdr:colOff>
      <xdr:row>15</xdr:row>
      <xdr:rowOff>57150</xdr:rowOff>
    </xdr:to>
    <xdr:sp>
      <xdr:nvSpPr>
        <xdr:cNvPr id="2" name="Conector recto de flecha 4"/>
        <xdr:cNvSpPr>
          <a:spLocks/>
        </xdr:cNvSpPr>
      </xdr:nvSpPr>
      <xdr:spPr>
        <a:xfrm flipH="1">
          <a:off x="438150" y="2362200"/>
          <a:ext cx="295275" cy="5810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57150</xdr:rowOff>
    </xdr:from>
    <xdr:to>
      <xdr:col>13</xdr:col>
      <xdr:colOff>66675</xdr:colOff>
      <xdr:row>5</xdr:row>
      <xdr:rowOff>104775</xdr:rowOff>
    </xdr:to>
    <xdr:sp>
      <xdr:nvSpPr>
        <xdr:cNvPr id="3" name="Conector recto de flecha 6"/>
        <xdr:cNvSpPr>
          <a:spLocks/>
        </xdr:cNvSpPr>
      </xdr:nvSpPr>
      <xdr:spPr>
        <a:xfrm flipV="1">
          <a:off x="6553200" y="485775"/>
          <a:ext cx="352425" cy="6286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257175</xdr:colOff>
      <xdr:row>11</xdr:row>
      <xdr:rowOff>9525</xdr:rowOff>
    </xdr:from>
    <xdr:to>
      <xdr:col>21</xdr:col>
      <xdr:colOff>47625</xdr:colOff>
      <xdr:row>12</xdr:row>
      <xdr:rowOff>66675</xdr:rowOff>
    </xdr:to>
    <xdr:pic>
      <xdr:nvPicPr>
        <xdr:cNvPr id="4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2124075"/>
          <a:ext cx="1924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11</xdr:row>
      <xdr:rowOff>133350</xdr:rowOff>
    </xdr:from>
    <xdr:to>
      <xdr:col>14</xdr:col>
      <xdr:colOff>257175</xdr:colOff>
      <xdr:row>11</xdr:row>
      <xdr:rowOff>171450</xdr:rowOff>
    </xdr:to>
    <xdr:sp>
      <xdr:nvSpPr>
        <xdr:cNvPr id="5" name="Conector recto de flecha 15"/>
        <xdr:cNvSpPr>
          <a:spLocks/>
        </xdr:cNvSpPr>
      </xdr:nvSpPr>
      <xdr:spPr>
        <a:xfrm flipV="1">
          <a:off x="6553200" y="2247900"/>
          <a:ext cx="847725" cy="381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15</xdr:row>
      <xdr:rowOff>95250</xdr:rowOff>
    </xdr:from>
    <xdr:to>
      <xdr:col>15</xdr:col>
      <xdr:colOff>47625</xdr:colOff>
      <xdr:row>19</xdr:row>
      <xdr:rowOff>171450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981325"/>
          <a:ext cx="7200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</xdr:row>
      <xdr:rowOff>123825</xdr:rowOff>
    </xdr:from>
    <xdr:to>
      <xdr:col>30</xdr:col>
      <xdr:colOff>38100</xdr:colOff>
      <xdr:row>5</xdr:row>
      <xdr:rowOff>66675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314325"/>
          <a:ext cx="8191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133350</xdr:rowOff>
    </xdr:from>
    <xdr:to>
      <xdr:col>21</xdr:col>
      <xdr:colOff>581025</xdr:colOff>
      <xdr:row>15</xdr:row>
      <xdr:rowOff>28575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0"/>
          <a:ext cx="101917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Y50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2.00390625" style="1" customWidth="1"/>
    <col min="2" max="2" width="2.28125" style="1" customWidth="1"/>
    <col min="3" max="3" width="4.421875" style="1" customWidth="1"/>
    <col min="4" max="4" width="4.140625" style="1" customWidth="1"/>
    <col min="5" max="5" width="53.140625" style="1" customWidth="1"/>
    <col min="6" max="23" width="4.57421875" style="1" customWidth="1"/>
    <col min="24" max="24" width="8.421875" style="1" bestFit="1" customWidth="1"/>
    <col min="25" max="25" width="20.8515625" style="1" customWidth="1"/>
    <col min="26" max="16384" width="11.421875" style="1" customWidth="1"/>
  </cols>
  <sheetData>
    <row r="2" spans="2:19" ht="13.5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2:19" ht="15.75" customHeight="1" thickBot="1">
      <c r="B3" s="5"/>
      <c r="C3" s="6"/>
      <c r="D3" s="66" t="s">
        <v>0</v>
      </c>
      <c r="E3" s="67"/>
      <c r="F3" s="68" t="s">
        <v>37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"/>
    </row>
    <row r="4" spans="2:19" ht="13.5" thickBo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2:20" ht="15" customHeight="1" thickBot="1">
      <c r="B5" s="5"/>
      <c r="C5" s="6"/>
      <c r="D5" s="71" t="s">
        <v>33</v>
      </c>
      <c r="E5" s="72"/>
      <c r="F5" s="19"/>
      <c r="G5" s="73" t="s">
        <v>25</v>
      </c>
      <c r="H5" s="74"/>
      <c r="I5" s="74"/>
      <c r="J5" s="74"/>
      <c r="K5" s="74"/>
      <c r="L5" s="74"/>
      <c r="M5" s="74"/>
      <c r="N5" s="74"/>
      <c r="O5" s="74"/>
      <c r="P5" s="75"/>
      <c r="Q5" s="73" t="s">
        <v>1</v>
      </c>
      <c r="R5" s="75"/>
      <c r="S5" s="8"/>
      <c r="T5" s="9"/>
    </row>
    <row r="6" spans="2:19" ht="15">
      <c r="B6" s="5"/>
      <c r="C6" s="44">
        <v>1</v>
      </c>
      <c r="D6" s="31" t="s">
        <v>2</v>
      </c>
      <c r="E6" s="33" t="s">
        <v>38</v>
      </c>
      <c r="F6" s="19"/>
      <c r="G6" s="22">
        <v>0</v>
      </c>
      <c r="H6" s="23" t="s">
        <v>21</v>
      </c>
      <c r="I6" s="24"/>
      <c r="J6" s="24"/>
      <c r="K6" s="24"/>
      <c r="L6" s="24"/>
      <c r="M6" s="24"/>
      <c r="N6" s="24"/>
      <c r="O6" s="24"/>
      <c r="P6" s="25"/>
      <c r="Q6" s="76">
        <v>0</v>
      </c>
      <c r="R6" s="77"/>
      <c r="S6" s="7"/>
    </row>
    <row r="7" spans="2:19" ht="15">
      <c r="B7" s="5"/>
      <c r="C7" s="44">
        <v>2</v>
      </c>
      <c r="D7" s="32" t="s">
        <v>3</v>
      </c>
      <c r="E7" s="33" t="s">
        <v>39</v>
      </c>
      <c r="F7" s="19"/>
      <c r="G7" s="10">
        <v>1</v>
      </c>
      <c r="H7" s="21" t="s">
        <v>22</v>
      </c>
      <c r="I7" s="11"/>
      <c r="J7" s="11"/>
      <c r="K7" s="11"/>
      <c r="L7" s="11"/>
      <c r="M7" s="11"/>
      <c r="N7" s="11"/>
      <c r="O7" s="11"/>
      <c r="P7" s="12"/>
      <c r="Q7" s="78">
        <v>0.25</v>
      </c>
      <c r="R7" s="79"/>
      <c r="S7" s="7"/>
    </row>
    <row r="8" spans="2:19" ht="15">
      <c r="B8" s="5"/>
      <c r="C8" s="44">
        <v>3</v>
      </c>
      <c r="D8" s="32" t="s">
        <v>4</v>
      </c>
      <c r="E8" s="33" t="s">
        <v>40</v>
      </c>
      <c r="F8" s="19"/>
      <c r="G8" s="10">
        <v>2</v>
      </c>
      <c r="H8" s="21" t="s">
        <v>23</v>
      </c>
      <c r="I8" s="11"/>
      <c r="J8" s="11"/>
      <c r="K8" s="11"/>
      <c r="L8" s="11"/>
      <c r="M8" s="11"/>
      <c r="N8" s="11"/>
      <c r="O8" s="11"/>
      <c r="P8" s="12"/>
      <c r="Q8" s="78">
        <v>0.5</v>
      </c>
      <c r="R8" s="79"/>
      <c r="S8" s="7"/>
    </row>
    <row r="9" spans="2:19" ht="13.5" customHeight="1">
      <c r="B9" s="5"/>
      <c r="C9" s="44">
        <v>4</v>
      </c>
      <c r="D9" s="32" t="s">
        <v>5</v>
      </c>
      <c r="E9" s="33" t="s">
        <v>41</v>
      </c>
      <c r="F9" s="19"/>
      <c r="G9" s="10">
        <v>3</v>
      </c>
      <c r="H9" s="21" t="s">
        <v>24</v>
      </c>
      <c r="I9" s="11"/>
      <c r="J9" s="11"/>
      <c r="K9" s="11"/>
      <c r="L9" s="11"/>
      <c r="M9" s="11"/>
      <c r="N9" s="11"/>
      <c r="O9" s="11"/>
      <c r="P9" s="12"/>
      <c r="Q9" s="78">
        <v>0.75</v>
      </c>
      <c r="R9" s="79"/>
      <c r="S9" s="7"/>
    </row>
    <row r="10" spans="2:19" ht="15" customHeight="1">
      <c r="B10" s="5"/>
      <c r="C10" s="44">
        <v>5</v>
      </c>
      <c r="D10" s="32" t="s">
        <v>6</v>
      </c>
      <c r="E10" s="33" t="s">
        <v>42</v>
      </c>
      <c r="F10" s="19"/>
      <c r="G10" s="10">
        <v>4</v>
      </c>
      <c r="H10" s="21" t="s">
        <v>28</v>
      </c>
      <c r="I10" s="11"/>
      <c r="J10" s="11"/>
      <c r="K10" s="11"/>
      <c r="L10" s="11"/>
      <c r="M10" s="11"/>
      <c r="N10" s="11"/>
      <c r="O10" s="11"/>
      <c r="P10" s="12"/>
      <c r="Q10" s="78">
        <v>1</v>
      </c>
      <c r="R10" s="79"/>
      <c r="S10" s="7"/>
    </row>
    <row r="11" spans="2:19" ht="13.5" customHeight="1">
      <c r="B11" s="5"/>
      <c r="C11" s="44"/>
      <c r="D11" s="32"/>
      <c r="E11" s="3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7"/>
    </row>
    <row r="12" spans="2:19" ht="15.75" customHeight="1" thickBot="1">
      <c r="B12" s="5"/>
      <c r="C12" s="44"/>
      <c r="D12" s="32"/>
      <c r="E12" s="35"/>
      <c r="F12" s="19"/>
      <c r="G12" s="80" t="s">
        <v>29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  <c r="S12" s="7"/>
    </row>
    <row r="13" spans="2:19" ht="15.75" thickBot="1">
      <c r="B13" s="5"/>
      <c r="C13" s="44"/>
      <c r="D13" s="32"/>
      <c r="E13" s="35"/>
      <c r="F13" s="19"/>
      <c r="G13" s="45" t="s">
        <v>26</v>
      </c>
      <c r="H13" s="82" t="s">
        <v>27</v>
      </c>
      <c r="I13" s="83"/>
      <c r="J13" s="83"/>
      <c r="K13" s="83"/>
      <c r="L13" s="83"/>
      <c r="M13" s="83"/>
      <c r="N13" s="84"/>
      <c r="O13" s="82" t="s">
        <v>31</v>
      </c>
      <c r="P13" s="84"/>
      <c r="Q13" s="85" t="s">
        <v>32</v>
      </c>
      <c r="R13" s="86"/>
      <c r="S13" s="7"/>
    </row>
    <row r="14" spans="2:19" ht="15">
      <c r="B14" s="5"/>
      <c r="C14" s="44"/>
      <c r="D14" s="32"/>
      <c r="E14" s="36"/>
      <c r="F14" s="19"/>
      <c r="G14" s="27">
        <v>0</v>
      </c>
      <c r="H14" s="50" t="s">
        <v>21</v>
      </c>
      <c r="I14" s="46"/>
      <c r="J14" s="46"/>
      <c r="K14" s="46"/>
      <c r="L14" s="46"/>
      <c r="M14" s="46"/>
      <c r="N14" s="47"/>
      <c r="O14" s="87">
        <f>_xlfn.COUNTIFS($X$29:$X$34,"=0%",$X$29:$X$34,"=0%")</f>
        <v>0</v>
      </c>
      <c r="P14" s="88"/>
      <c r="Q14" s="89">
        <f>IF(O14&lt;&gt;0,(O14/$O$19),0)</f>
        <v>0</v>
      </c>
      <c r="R14" s="90"/>
      <c r="S14" s="7"/>
    </row>
    <row r="15" spans="2:19" ht="15">
      <c r="B15" s="5"/>
      <c r="C15" s="44"/>
      <c r="D15" s="32"/>
      <c r="E15" s="35"/>
      <c r="F15" s="19"/>
      <c r="G15" s="28">
        <v>1</v>
      </c>
      <c r="H15" s="51" t="s">
        <v>22</v>
      </c>
      <c r="I15" s="48"/>
      <c r="J15" s="48"/>
      <c r="K15" s="48"/>
      <c r="L15" s="48"/>
      <c r="M15" s="48"/>
      <c r="N15" s="49"/>
      <c r="O15" s="91">
        <f>_xlfn.COUNTIFS($X$29:$X$34,"&gt;=1%",$X$29:$X$34,"&lt;26%")</f>
        <v>1</v>
      </c>
      <c r="P15" s="92"/>
      <c r="Q15" s="93">
        <f>IF(O15&lt;&gt;0,(O15/$O$19),0)</f>
        <v>0.25</v>
      </c>
      <c r="R15" s="94"/>
      <c r="S15" s="7"/>
    </row>
    <row r="16" spans="2:19" ht="15">
      <c r="B16" s="5"/>
      <c r="C16" s="44"/>
      <c r="D16" s="32"/>
      <c r="E16" s="35"/>
      <c r="F16" s="19"/>
      <c r="G16" s="29">
        <v>2</v>
      </c>
      <c r="H16" s="51" t="s">
        <v>23</v>
      </c>
      <c r="I16" s="48"/>
      <c r="J16" s="48"/>
      <c r="K16" s="48"/>
      <c r="L16" s="48"/>
      <c r="M16" s="48"/>
      <c r="N16" s="49"/>
      <c r="O16" s="91">
        <f>_xlfn.COUNTIFS($X$29:$X$34,"&gt;=26%",$X$29:$X$34,"&lt;51%")</f>
        <v>1</v>
      </c>
      <c r="P16" s="92"/>
      <c r="Q16" s="93">
        <f>IF(O16&lt;&gt;0,(O16/$O$19),0)</f>
        <v>0.25</v>
      </c>
      <c r="R16" s="94"/>
      <c r="S16" s="7"/>
    </row>
    <row r="17" spans="2:19" ht="15">
      <c r="B17" s="5"/>
      <c r="C17" s="44"/>
      <c r="D17" s="32"/>
      <c r="E17" s="35"/>
      <c r="F17" s="19"/>
      <c r="G17" s="29">
        <v>3</v>
      </c>
      <c r="H17" s="51" t="s">
        <v>24</v>
      </c>
      <c r="I17" s="48"/>
      <c r="J17" s="48"/>
      <c r="K17" s="48"/>
      <c r="L17" s="48"/>
      <c r="M17" s="48"/>
      <c r="N17" s="49"/>
      <c r="O17" s="91">
        <f>_xlfn.COUNTIFS($X$29:$X$34,"&gt;=51%",$X$29:$X$34,"&lt;76%")</f>
        <v>2</v>
      </c>
      <c r="P17" s="92"/>
      <c r="Q17" s="93">
        <f>IF(O17&lt;&gt;0,(O17/$O$19),0)</f>
        <v>0.5</v>
      </c>
      <c r="R17" s="94"/>
      <c r="S17" s="7"/>
    </row>
    <row r="18" spans="2:19" ht="15.75" thickBot="1">
      <c r="B18" s="5"/>
      <c r="C18" s="44"/>
      <c r="D18" s="32"/>
      <c r="E18" s="35"/>
      <c r="F18" s="19"/>
      <c r="G18" s="29">
        <v>4</v>
      </c>
      <c r="H18" s="51" t="s">
        <v>28</v>
      </c>
      <c r="I18" s="48"/>
      <c r="J18" s="48"/>
      <c r="K18" s="48"/>
      <c r="L18" s="48"/>
      <c r="M18" s="48"/>
      <c r="N18" s="49"/>
      <c r="O18" s="91">
        <f>_xlfn.COUNTIFS($X$29:$X$34,"&gt;=76%",$X$29:$X$34,"&lt;101%")</f>
        <v>0</v>
      </c>
      <c r="P18" s="92"/>
      <c r="Q18" s="93">
        <f>IF(O18&lt;&gt;0,(O18/$O$19),0)</f>
        <v>0</v>
      </c>
      <c r="R18" s="94"/>
      <c r="S18" s="7"/>
    </row>
    <row r="19" spans="2:19" ht="15.75" thickBot="1">
      <c r="B19" s="5"/>
      <c r="C19" s="44"/>
      <c r="D19" s="32"/>
      <c r="E19" s="35"/>
      <c r="F19" s="19"/>
      <c r="G19" s="26"/>
      <c r="H19" s="26"/>
      <c r="I19" s="26"/>
      <c r="J19" s="26"/>
      <c r="K19" s="26"/>
      <c r="L19" s="26"/>
      <c r="M19" s="26"/>
      <c r="N19" s="19"/>
      <c r="O19" s="95">
        <f>SUM(O14:P18)</f>
        <v>4</v>
      </c>
      <c r="P19" s="96"/>
      <c r="Q19" s="97">
        <f>SUM(Q14:R18)</f>
        <v>1</v>
      </c>
      <c r="R19" s="98"/>
      <c r="S19" s="7"/>
    </row>
    <row r="20" spans="2:19" ht="15.75" thickBot="1">
      <c r="B20" s="5"/>
      <c r="C20" s="44"/>
      <c r="D20" s="32"/>
      <c r="E20" s="35"/>
      <c r="F20" s="19"/>
      <c r="G20" s="1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2:19" ht="15" customHeight="1" thickBot="1">
      <c r="B21" s="5"/>
      <c r="C21" s="44"/>
      <c r="D21" s="32"/>
      <c r="E21" s="37"/>
      <c r="F21" s="19"/>
      <c r="G21" s="102" t="s">
        <v>48</v>
      </c>
      <c r="H21" s="103"/>
      <c r="I21" s="103"/>
      <c r="J21" s="103"/>
      <c r="K21" s="103"/>
      <c r="L21" s="103"/>
      <c r="M21" s="103"/>
      <c r="N21" s="103"/>
      <c r="O21" s="103"/>
      <c r="P21" s="99">
        <f>X35</f>
        <v>0.4875</v>
      </c>
      <c r="Q21" s="100"/>
      <c r="R21" s="101"/>
      <c r="S21" s="7"/>
    </row>
    <row r="22" spans="2:19" ht="15" customHeight="1" thickBot="1">
      <c r="B22" s="5"/>
      <c r="C22" s="44"/>
      <c r="D22" s="32"/>
      <c r="E22" s="37"/>
      <c r="F22" s="19"/>
      <c r="G22" s="102" t="s">
        <v>49</v>
      </c>
      <c r="H22" s="103"/>
      <c r="I22" s="103"/>
      <c r="J22" s="103"/>
      <c r="K22" s="103"/>
      <c r="L22" s="103"/>
      <c r="M22" s="103"/>
      <c r="N22" s="103"/>
      <c r="O22" s="103"/>
      <c r="P22" s="104">
        <f>100%-P21</f>
        <v>0.5125</v>
      </c>
      <c r="Q22" s="105"/>
      <c r="R22" s="106"/>
      <c r="S22" s="7"/>
    </row>
    <row r="23" spans="2:19" ht="15.75" customHeight="1">
      <c r="B23" s="5"/>
      <c r="C23" s="44"/>
      <c r="D23" s="32"/>
      <c r="E23" s="37"/>
      <c r="F23" s="19"/>
      <c r="G23" s="19"/>
      <c r="H23" s="6"/>
      <c r="I23" s="40"/>
      <c r="J23" s="40"/>
      <c r="K23" s="40"/>
      <c r="L23" s="40"/>
      <c r="M23" s="40"/>
      <c r="N23" s="40"/>
      <c r="O23" s="40"/>
      <c r="P23" s="40"/>
      <c r="Q23" s="40"/>
      <c r="R23" s="6"/>
      <c r="S23" s="7"/>
    </row>
    <row r="24" spans="2:19" ht="15">
      <c r="B24" s="1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3"/>
    </row>
    <row r="25" spans="3:18" ht="15.75" thickBo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4:19" ht="17.25" customHeight="1" thickBot="1">
      <c r="D26" s="107" t="s">
        <v>30</v>
      </c>
      <c r="E26" s="108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4:23" ht="15.75" customHeight="1">
      <c r="D27" s="109" t="s">
        <v>50</v>
      </c>
      <c r="E27" s="110"/>
      <c r="F27" s="113" t="s">
        <v>34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5"/>
    </row>
    <row r="28" spans="4:25" ht="15.75" customHeight="1">
      <c r="D28" s="111"/>
      <c r="E28" s="112"/>
      <c r="F28" s="39" t="s">
        <v>2</v>
      </c>
      <c r="G28" s="30" t="s">
        <v>3</v>
      </c>
      <c r="H28" s="39" t="s">
        <v>4</v>
      </c>
      <c r="I28" s="30" t="s">
        <v>5</v>
      </c>
      <c r="J28" s="39" t="s">
        <v>6</v>
      </c>
      <c r="K28" s="30" t="s">
        <v>7</v>
      </c>
      <c r="L28" s="39" t="s">
        <v>8</v>
      </c>
      <c r="M28" s="30" t="s">
        <v>9</v>
      </c>
      <c r="N28" s="39" t="s">
        <v>10</v>
      </c>
      <c r="O28" s="30" t="s">
        <v>11</v>
      </c>
      <c r="P28" s="39" t="s">
        <v>12</v>
      </c>
      <c r="Q28" s="30" t="s">
        <v>13</v>
      </c>
      <c r="R28" s="39" t="s">
        <v>14</v>
      </c>
      <c r="S28" s="30" t="s">
        <v>15</v>
      </c>
      <c r="T28" s="39" t="s">
        <v>16</v>
      </c>
      <c r="U28" s="30" t="s">
        <v>17</v>
      </c>
      <c r="V28" s="39" t="s">
        <v>18</v>
      </c>
      <c r="W28" s="39" t="s">
        <v>19</v>
      </c>
      <c r="X28" s="38" t="s">
        <v>36</v>
      </c>
      <c r="Y28" s="30" t="s">
        <v>20</v>
      </c>
    </row>
    <row r="29" spans="4:25" ht="15" customHeight="1">
      <c r="D29" s="52">
        <v>1</v>
      </c>
      <c r="E29" s="14" t="s">
        <v>43</v>
      </c>
      <c r="F29" s="16">
        <v>3</v>
      </c>
      <c r="G29" s="16">
        <v>3</v>
      </c>
      <c r="H29" s="16">
        <v>3</v>
      </c>
      <c r="I29" s="16">
        <v>3</v>
      </c>
      <c r="J29" s="16">
        <v>3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41">
        <f aca="true" t="shared" si="0" ref="X29:X34">_xlfn.IFERROR(((COUNTIF(F29:W29,"=4")*$Q$10)+(COUNTIF(F29:W29,"=3")*$Q$9)+(COUNTIF(F29:W29,"=2")*$Q$8)+(COUNTIF(F29:W29,"=1")*$Q$7)+(COUNTIF(F29:W29,"=0")*$Q$6))/COUNT(F29:W29),"")</f>
        <v>0.75</v>
      </c>
      <c r="Y29" s="17"/>
    </row>
    <row r="30" spans="4:25" ht="15" customHeight="1">
      <c r="D30" s="53">
        <v>2</v>
      </c>
      <c r="E30" s="15" t="s">
        <v>44</v>
      </c>
      <c r="F30" s="16">
        <v>3</v>
      </c>
      <c r="G30" s="16">
        <v>1</v>
      </c>
      <c r="H30" s="16">
        <v>3</v>
      </c>
      <c r="I30" s="16">
        <v>3</v>
      </c>
      <c r="J30" s="16">
        <v>3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41">
        <f t="shared" si="0"/>
        <v>0.65</v>
      </c>
      <c r="Y30" s="17"/>
    </row>
    <row r="31" spans="4:25" ht="15" customHeight="1">
      <c r="D31" s="53">
        <v>3</v>
      </c>
      <c r="E31" s="15" t="s">
        <v>45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41">
        <f t="shared" si="0"/>
        <v>0.05</v>
      </c>
      <c r="Y31" s="17"/>
    </row>
    <row r="32" spans="4:25" ht="14.25" customHeight="1">
      <c r="D32" s="53">
        <v>4</v>
      </c>
      <c r="E32" s="15" t="s">
        <v>46</v>
      </c>
      <c r="F32" s="16">
        <v>2</v>
      </c>
      <c r="G32" s="16">
        <v>2</v>
      </c>
      <c r="H32" s="16">
        <v>2</v>
      </c>
      <c r="I32" s="16">
        <v>1</v>
      </c>
      <c r="J32" s="16">
        <v>3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41">
        <f t="shared" si="0"/>
        <v>0.5</v>
      </c>
      <c r="Y32" s="17"/>
    </row>
    <row r="33" spans="4:25" ht="15" customHeight="1">
      <c r="D33" s="5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41">
        <f t="shared" si="0"/>
      </c>
      <c r="Y33" s="17"/>
    </row>
    <row r="34" spans="4:25" ht="15" customHeight="1">
      <c r="D34" s="5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41">
        <f t="shared" si="0"/>
      </c>
      <c r="Y34" s="17"/>
    </row>
    <row r="35" spans="5:24" ht="16.5" customHeight="1">
      <c r="E35" s="30" t="s">
        <v>35</v>
      </c>
      <c r="F35" s="42">
        <f aca="true" t="shared" si="1" ref="F35:W35">_xlfn.IFERROR(((COUNTIF(F29:F34,"=4")*$Q$10)+(COUNTIF(F29:F34,"=3")*$Q$9)+(COUNTIF(F29:F34,"=2")*$Q$8)+(COUNTIF(F29:F34,"=1")*$Q$7)+(COUNTIF(F29:F34,"=0")*$Q$6))/COUNT(F29:F34),"")</f>
        <v>0.5</v>
      </c>
      <c r="G35" s="42">
        <f t="shared" si="1"/>
        <v>0.375</v>
      </c>
      <c r="H35" s="42">
        <f t="shared" si="1"/>
        <v>0.5</v>
      </c>
      <c r="I35" s="42">
        <f t="shared" si="1"/>
        <v>0.4375</v>
      </c>
      <c r="J35" s="42">
        <f t="shared" si="1"/>
        <v>0.625</v>
      </c>
      <c r="K35" s="42">
        <f t="shared" si="1"/>
      </c>
      <c r="L35" s="42">
        <f t="shared" si="1"/>
      </c>
      <c r="M35" s="42">
        <f t="shared" si="1"/>
      </c>
      <c r="N35" s="42">
        <f t="shared" si="1"/>
      </c>
      <c r="O35" s="42">
        <f t="shared" si="1"/>
      </c>
      <c r="P35" s="42">
        <f t="shared" si="1"/>
      </c>
      <c r="Q35" s="42">
        <f t="shared" si="1"/>
      </c>
      <c r="R35" s="42">
        <f t="shared" si="1"/>
      </c>
      <c r="S35" s="42">
        <f t="shared" si="1"/>
      </c>
      <c r="T35" s="42">
        <f t="shared" si="1"/>
      </c>
      <c r="U35" s="42">
        <f t="shared" si="1"/>
      </c>
      <c r="V35" s="42">
        <f t="shared" si="1"/>
      </c>
      <c r="W35" s="42">
        <f t="shared" si="1"/>
      </c>
      <c r="X35" s="43">
        <f>SUM(X29:X34)/COUNTA(E29:E34)</f>
        <v>0.4875</v>
      </c>
    </row>
    <row r="36" spans="5:7" ht="16.5" customHeight="1" thickBot="1">
      <c r="E36" s="9"/>
      <c r="F36" s="9"/>
      <c r="G36" s="9"/>
    </row>
    <row r="37" spans="3:25" ht="16.5" customHeight="1">
      <c r="C37" s="54"/>
      <c r="D37" s="55"/>
      <c r="E37" s="56"/>
      <c r="F37" s="56"/>
      <c r="G37" s="56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7"/>
    </row>
    <row r="38" spans="3:25" ht="16.5" customHeight="1">
      <c r="C38" s="58"/>
      <c r="D38" s="59"/>
      <c r="E38" s="60"/>
      <c r="F38" s="60"/>
      <c r="G38" s="60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1"/>
    </row>
    <row r="39" spans="3:25" ht="16.5" customHeight="1">
      <c r="C39" s="58"/>
      <c r="D39" s="59"/>
      <c r="E39" s="60"/>
      <c r="F39" s="60"/>
      <c r="G39" s="60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1"/>
    </row>
    <row r="40" spans="3:25" ht="16.5" customHeight="1">
      <c r="C40" s="58"/>
      <c r="D40" s="59"/>
      <c r="E40" s="60"/>
      <c r="F40" s="60"/>
      <c r="G40" s="60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1"/>
    </row>
    <row r="41" spans="3:25" ht="15">
      <c r="C41" s="58"/>
      <c r="D41" s="59"/>
      <c r="E41" s="60"/>
      <c r="F41" s="60"/>
      <c r="G41" s="60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1"/>
    </row>
    <row r="42" spans="3:25" ht="12.7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1"/>
    </row>
    <row r="43" spans="3:25" ht="12.7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1"/>
    </row>
    <row r="44" spans="3:25" ht="12.75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1"/>
    </row>
    <row r="45" spans="3:25" ht="12.75"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1"/>
    </row>
    <row r="46" spans="3:25" ht="12.75"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1"/>
    </row>
    <row r="47" spans="3:25" ht="12.75"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1"/>
    </row>
    <row r="48" spans="3:25" ht="12.75"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1"/>
    </row>
    <row r="49" spans="3:25" ht="12.75"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1"/>
    </row>
    <row r="50" spans="3:25" ht="13.5" thickBot="1"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4"/>
    </row>
  </sheetData>
  <sheetProtection/>
  <mergeCells count="33">
    <mergeCell ref="P21:R21"/>
    <mergeCell ref="G22:O22"/>
    <mergeCell ref="P22:R22"/>
    <mergeCell ref="G21:O21"/>
    <mergeCell ref="D26:E26"/>
    <mergeCell ref="D27:E28"/>
    <mergeCell ref="F27:W27"/>
    <mergeCell ref="O17:P17"/>
    <mergeCell ref="Q17:R17"/>
    <mergeCell ref="O18:P18"/>
    <mergeCell ref="Q18:R18"/>
    <mergeCell ref="O19:P19"/>
    <mergeCell ref="Q19:R19"/>
    <mergeCell ref="O14:P14"/>
    <mergeCell ref="Q14:R14"/>
    <mergeCell ref="O15:P15"/>
    <mergeCell ref="Q15:R15"/>
    <mergeCell ref="O16:P16"/>
    <mergeCell ref="Q16:R16"/>
    <mergeCell ref="Q7:R7"/>
    <mergeCell ref="Q8:R8"/>
    <mergeCell ref="Q9:R9"/>
    <mergeCell ref="Q10:R10"/>
    <mergeCell ref="G12:R12"/>
    <mergeCell ref="H13:N13"/>
    <mergeCell ref="O13:P13"/>
    <mergeCell ref="Q13:R13"/>
    <mergeCell ref="D3:E3"/>
    <mergeCell ref="F3:R3"/>
    <mergeCell ref="D5:E5"/>
    <mergeCell ref="G5:P5"/>
    <mergeCell ref="Q5:R5"/>
    <mergeCell ref="Q6:R6"/>
  </mergeCells>
  <conditionalFormatting sqref="W17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W17:W20">
    <cfRule type="iconSet" priority="4" dxfId="0">
      <iconSet iconSet="3Signs">
        <cfvo type="percent" val="0"/>
        <cfvo type="percent" val="33"/>
        <cfvo type="percent" val="67"/>
      </iconSet>
    </cfRule>
  </conditionalFormatting>
  <conditionalFormatting sqref="V1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V17:V20">
    <cfRule type="iconSet" priority="2" dxfId="0">
      <iconSet iconSet="3Signs">
        <cfvo type="percent" val="0"/>
        <cfvo type="percent" val="33"/>
        <cfvo type="percent" val="67"/>
      </iconSet>
    </cfRule>
  </conditionalFormatting>
  <conditionalFormatting sqref="F29:W3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F29:W34">
      <formula1>$G$6:$G$10</formula1>
    </dataValidation>
  </dataValidations>
  <printOptions/>
  <pageMargins left="0.984251968503937" right="0" top="0" bottom="0" header="0" footer="0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53"/>
  <sheetViews>
    <sheetView showGridLines="0" zoomScale="96" zoomScaleNormal="96" workbookViewId="0" topLeftCell="A1">
      <selection activeCell="Y13" sqref="Y13"/>
    </sheetView>
  </sheetViews>
  <sheetFormatPr defaultColWidth="11.421875" defaultRowHeight="15"/>
  <cols>
    <col min="1" max="1" width="2.00390625" style="1" customWidth="1"/>
    <col min="2" max="2" width="2.28125" style="1" customWidth="1"/>
    <col min="3" max="3" width="4.421875" style="1" customWidth="1"/>
    <col min="4" max="4" width="4.140625" style="1" customWidth="1"/>
    <col min="5" max="5" width="53.140625" style="1" customWidth="1"/>
    <col min="6" max="23" width="4.57421875" style="1" customWidth="1"/>
    <col min="24" max="24" width="8.421875" style="1" bestFit="1" customWidth="1"/>
    <col min="25" max="25" width="20.8515625" style="1" customWidth="1"/>
    <col min="26" max="26" width="3.421875" style="1" customWidth="1"/>
    <col min="27" max="16384" width="11.421875" style="1" customWidth="1"/>
  </cols>
  <sheetData>
    <row r="1" spans="1:26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18.75">
      <c r="A2"/>
      <c r="B2"/>
      <c r="C2"/>
      <c r="D2"/>
      <c r="E2" s="65" t="s">
        <v>47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5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3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3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5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7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6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6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</sheetData>
  <sheetProtection/>
  <printOptions/>
  <pageMargins left="0.984251968503937" right="0" top="1.1811023622047245" bottom="0" header="0" footer="0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53"/>
  <sheetViews>
    <sheetView showGridLines="0" zoomScale="96" zoomScaleNormal="96" workbookViewId="0" topLeftCell="A1">
      <selection activeCell="B22" sqref="B22"/>
    </sheetView>
  </sheetViews>
  <sheetFormatPr defaultColWidth="11.421875" defaultRowHeight="15"/>
  <cols>
    <col min="1" max="1" width="2.00390625" style="1" customWidth="1"/>
    <col min="2" max="2" width="53.140625" style="1" customWidth="1"/>
    <col min="3" max="20" width="4.57421875" style="1" customWidth="1"/>
    <col min="21" max="21" width="8.421875" style="1" bestFit="1" customWidth="1"/>
    <col min="22" max="22" width="20.8515625" style="1" customWidth="1"/>
    <col min="23" max="23" width="3.421875" style="1" customWidth="1"/>
    <col min="24" max="16384" width="11.421875" style="1" customWidth="1"/>
  </cols>
  <sheetData>
    <row r="1" spans="1:23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8.75">
      <c r="A2"/>
      <c r="B2" s="65" t="s">
        <v>47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5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3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3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5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7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6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6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</sheetData>
  <sheetProtection/>
  <printOptions/>
  <pageMargins left="0.5905511811023623" right="0" top="1.1811023622047245" bottom="0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YEALOPERA</dc:creator>
  <cp:keywords/>
  <dc:description/>
  <cp:lastModifiedBy>Yornandy Martinez</cp:lastModifiedBy>
  <cp:lastPrinted>2016-08-17T04:44:02Z</cp:lastPrinted>
  <dcterms:created xsi:type="dcterms:W3CDTF">2014-06-03T21:16:53Z</dcterms:created>
  <dcterms:modified xsi:type="dcterms:W3CDTF">2020-02-09T17:06:17Z</dcterms:modified>
  <cp:category/>
  <cp:version/>
  <cp:contentType/>
  <cp:contentStatus/>
</cp:coreProperties>
</file>