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rna\OneDrive\Escritorio\"/>
    </mc:Choice>
  </mc:AlternateContent>
  <xr:revisionPtr revIDLastSave="0" documentId="8_{2394F5E9-6B41-4723-975D-7413AC977EB7}" xr6:coauthVersionLast="46" xr6:coauthVersionMax="46" xr10:uidLastSave="{00000000-0000-0000-0000-000000000000}"/>
  <bookViews>
    <workbookView xWindow="-120" yWindow="-120" windowWidth="24240" windowHeight="13140" tabRatio="703" xr2:uid="{00000000-000D-0000-FFFF-FFFF00000000}"/>
  </bookViews>
  <sheets>
    <sheet name="11|Incentivos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7" l="1"/>
  <c r="E12" i="7" l="1"/>
  <c r="F24" i="7" l="1"/>
  <c r="F18" i="7"/>
  <c r="F6" i="7"/>
  <c r="F20" i="7" l="1"/>
  <c r="F28" i="7" s="1"/>
  <c r="F27" i="7"/>
  <c r="E13" i="7"/>
  <c r="F33" i="7" s="1"/>
  <c r="E11" i="7"/>
  <c r="F17" i="7"/>
  <c r="F19" i="7" s="1"/>
  <c r="E14" i="7" l="1"/>
  <c r="F25" i="7"/>
  <c r="F26" i="7" s="1"/>
  <c r="F35" i="7"/>
  <c r="F32" i="7"/>
  <c r="F34" i="7" s="1"/>
  <c r="F21" i="7" l="1"/>
  <c r="F36" i="7"/>
  <c r="F29" i="7"/>
</calcChain>
</file>

<file path=xl/sharedStrings.xml><?xml version="1.0" encoding="utf-8"?>
<sst xmlns="http://schemas.openxmlformats.org/spreadsheetml/2006/main" count="30" uniqueCount="26">
  <si>
    <t>CALCULO PAGO DE INCENTIVOS</t>
  </si>
  <si>
    <t>TABLA DE DATOS INICIALES</t>
  </si>
  <si>
    <t>Turno de trabajo horas:</t>
  </si>
  <si>
    <t>Turno en minutos:</t>
  </si>
  <si>
    <t>Salario mensual pagado:</t>
  </si>
  <si>
    <t>Unidades reales producidas:</t>
  </si>
  <si>
    <t>USP del producto en minutos:</t>
  </si>
  <si>
    <t>Minutos exigibles</t>
  </si>
  <si>
    <t>Minutos reales</t>
  </si>
  <si>
    <t>Unidades Teóricas</t>
  </si>
  <si>
    <t>Diferencia de Unidades</t>
  </si>
  <si>
    <t>POR PAGO A MINUTOS</t>
  </si>
  <si>
    <t>Minutos a Incentivo</t>
  </si>
  <si>
    <t>Valor del minuto</t>
  </si>
  <si>
    <t>Incentivo</t>
  </si>
  <si>
    <t>Salario día</t>
  </si>
  <si>
    <t>Salario día + Incentivo</t>
  </si>
  <si>
    <t>EFICIENCIA DEL TRABAJADOR</t>
  </si>
  <si>
    <t>Producción real</t>
  </si>
  <si>
    <t>Producción teórica exigible</t>
  </si>
  <si>
    <t>% de eficiencia en unidades</t>
  </si>
  <si>
    <t>Eficiencia en minutos Incentivo</t>
  </si>
  <si>
    <t>POR UNIDAD</t>
  </si>
  <si>
    <t>Valor de cada unidad</t>
  </si>
  <si>
    <t>Unidades a incentivos</t>
  </si>
  <si>
    <t xml:space="preserve">Incentivos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</si>
</sst>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"/>
    <numFmt numFmtId="170" formatCode="&quot;$&quot;\ #,##0"/>
    <numFmt numFmtId="171" formatCode="[$$-240A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9"/>
      <color rgb="FF0000FF"/>
      <name val="Arial"/>
      <family val="2"/>
    </font>
    <font>
      <sz val="9"/>
      <color rgb="FFC00000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sz val="9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DA4"/>
        <bgColor indexed="9"/>
      </patternFill>
    </fill>
    <fill>
      <patternFill patternType="solid">
        <fgColor rgb="FFFF89B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4" fillId="0" borderId="0" xfId="0" applyFont="1"/>
    <xf numFmtId="0" fontId="4" fillId="0" borderId="6" xfId="0" applyFont="1" applyBorder="1"/>
    <xf numFmtId="0" fontId="2" fillId="0" borderId="5" xfId="0" applyFont="1" applyBorder="1"/>
    <xf numFmtId="18" fontId="6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/>
    <xf numFmtId="0" fontId="6" fillId="0" borderId="5" xfId="0" applyFont="1" applyBorder="1"/>
    <xf numFmtId="0" fontId="6" fillId="0" borderId="7" xfId="0" applyFont="1" applyBorder="1"/>
    <xf numFmtId="0" fontId="4" fillId="0" borderId="4" xfId="0" applyFont="1" applyBorder="1" applyAlignment="1"/>
    <xf numFmtId="170" fontId="9" fillId="0" borderId="4" xfId="0" applyNumberFormat="1" applyFont="1" applyBorder="1" applyAlignment="1"/>
    <xf numFmtId="3" fontId="3" fillId="3" borderId="4" xfId="0" applyNumberFormat="1" applyFont="1" applyFill="1" applyBorder="1" applyAlignment="1"/>
    <xf numFmtId="4" fontId="10" fillId="7" borderId="4" xfId="0" applyNumberFormat="1" applyFont="1" applyFill="1" applyBorder="1" applyAlignment="1"/>
    <xf numFmtId="0" fontId="2" fillId="0" borderId="0" xfId="0" applyFont="1"/>
    <xf numFmtId="0" fontId="4" fillId="0" borderId="6" xfId="0" applyFont="1" applyBorder="1" applyAlignment="1">
      <alignment horizontal="left"/>
    </xf>
    <xf numFmtId="1" fontId="3" fillId="0" borderId="4" xfId="0" applyNumberFormat="1" applyFont="1" applyBorder="1" applyAlignment="1">
      <alignment horizontal="right"/>
    </xf>
    <xf numFmtId="1" fontId="3" fillId="2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8" fillId="4" borderId="13" xfId="0" applyFont="1" applyFill="1" applyBorder="1" applyAlignment="1">
      <alignment horizontal="center"/>
    </xf>
    <xf numFmtId="0" fontId="4" fillId="0" borderId="10" xfId="0" applyFont="1" applyBorder="1"/>
    <xf numFmtId="0" fontId="6" fillId="0" borderId="11" xfId="0" applyFont="1" applyBorder="1"/>
    <xf numFmtId="0" fontId="6" fillId="0" borderId="8" xfId="0" applyFont="1" applyBorder="1"/>
    <xf numFmtId="2" fontId="4" fillId="0" borderId="12" xfId="0" applyNumberFormat="1" applyFont="1" applyBorder="1"/>
    <xf numFmtId="171" fontId="4" fillId="0" borderId="4" xfId="0" applyNumberFormat="1" applyFont="1" applyBorder="1"/>
    <xf numFmtId="171" fontId="3" fillId="7" borderId="4" xfId="0" applyNumberFormat="1" applyFont="1" applyFill="1" applyBorder="1"/>
    <xf numFmtId="171" fontId="4" fillId="0" borderId="9" xfId="0" applyNumberFormat="1" applyFont="1" applyBorder="1"/>
    <xf numFmtId="0" fontId="7" fillId="0" borderId="6" xfId="0" applyFont="1" applyBorder="1"/>
    <xf numFmtId="171" fontId="3" fillId="9" borderId="13" xfId="0" applyNumberFormat="1" applyFont="1" applyFill="1" applyBorder="1"/>
    <xf numFmtId="0" fontId="8" fillId="6" borderId="13" xfId="0" applyFont="1" applyFill="1" applyBorder="1" applyAlignment="1">
      <alignment horizontal="center"/>
    </xf>
    <xf numFmtId="3" fontId="4" fillId="0" borderId="12" xfId="0" applyNumberFormat="1" applyFont="1" applyBorder="1"/>
    <xf numFmtId="1" fontId="10" fillId="2" borderId="4" xfId="0" applyNumberFormat="1" applyFont="1" applyFill="1" applyBorder="1" applyAlignment="1">
      <alignment horizontal="right"/>
    </xf>
    <xf numFmtId="9" fontId="4" fillId="0" borderId="4" xfId="1" applyFont="1" applyBorder="1" applyAlignment="1">
      <alignment horizontal="right"/>
    </xf>
    <xf numFmtId="2" fontId="3" fillId="7" borderId="9" xfId="0" applyNumberFormat="1" applyFont="1" applyFill="1" applyBorder="1" applyAlignment="1">
      <alignment horizontal="right"/>
    </xf>
    <xf numFmtId="0" fontId="8" fillId="5" borderId="13" xfId="0" applyFont="1" applyFill="1" applyBorder="1" applyAlignment="1">
      <alignment horizontal="center"/>
    </xf>
    <xf numFmtId="0" fontId="11" fillId="0" borderId="11" xfId="0" applyFont="1" applyBorder="1"/>
    <xf numFmtId="171" fontId="4" fillId="0" borderId="12" xfId="0" applyNumberFormat="1" applyFont="1" applyBorder="1"/>
    <xf numFmtId="0" fontId="11" fillId="0" borderId="5" xfId="0" applyFont="1" applyBorder="1"/>
    <xf numFmtId="4" fontId="4" fillId="0" borderId="4" xfId="0" applyNumberFormat="1" applyFont="1" applyBorder="1"/>
    <xf numFmtId="0" fontId="5" fillId="8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  <color rgb="FF006666"/>
      <color rgb="FFFF9999"/>
      <color rgb="FF336699"/>
      <color rgb="FF0033CC"/>
      <color rgb="FF006DA4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K36"/>
  <sheetViews>
    <sheetView showGridLines="0" tabSelected="1" zoomScale="130" zoomScaleNormal="130" workbookViewId="0"/>
  </sheetViews>
  <sheetFormatPr baseColWidth="10" defaultRowHeight="15" x14ac:dyDescent="0.25"/>
  <cols>
    <col min="1" max="1" width="4" customWidth="1"/>
    <col min="3" max="3" width="12.7109375" customWidth="1"/>
  </cols>
  <sheetData>
    <row r="1" spans="2:11" ht="5.25" customHeight="1" x14ac:dyDescent="0.25"/>
    <row r="2" spans="2:11" x14ac:dyDescent="0.25">
      <c r="B2" s="40" t="s">
        <v>0</v>
      </c>
      <c r="C2" s="41"/>
      <c r="D2" s="41"/>
      <c r="E2" s="41"/>
      <c r="F2" s="42"/>
    </row>
    <row r="3" spans="2:11" ht="5.25" customHeight="1" x14ac:dyDescent="0.25">
      <c r="B3" s="2"/>
      <c r="C3" s="2"/>
      <c r="D3" s="2"/>
      <c r="E3" s="2"/>
      <c r="F3" s="2"/>
      <c r="G3" s="1"/>
      <c r="H3" s="1"/>
      <c r="I3" s="1"/>
      <c r="J3" s="1"/>
      <c r="K3" s="1"/>
    </row>
    <row r="4" spans="2:11" x14ac:dyDescent="0.25">
      <c r="B4" s="43" t="s">
        <v>1</v>
      </c>
      <c r="C4" s="44"/>
      <c r="D4" s="44"/>
      <c r="E4" s="44"/>
      <c r="F4" s="45"/>
      <c r="I4" s="1"/>
      <c r="J4" s="1"/>
      <c r="K4" s="1"/>
    </row>
    <row r="5" spans="2:11" x14ac:dyDescent="0.25">
      <c r="B5" s="3" t="s">
        <v>2</v>
      </c>
      <c r="C5" s="4"/>
      <c r="D5" s="5">
        <v>0.58333333333333337</v>
      </c>
      <c r="E5" s="5">
        <v>0.91666666666666663</v>
      </c>
      <c r="F5" s="6">
        <f>(E5-D5)*24</f>
        <v>7.9999999999999982</v>
      </c>
      <c r="J5" s="1"/>
      <c r="K5" s="1"/>
    </row>
    <row r="6" spans="2:11" x14ac:dyDescent="0.25">
      <c r="B6" s="3" t="s">
        <v>3</v>
      </c>
      <c r="C6" s="4"/>
      <c r="D6" s="7"/>
      <c r="E6" s="8"/>
      <c r="F6" s="9">
        <f>F5*60</f>
        <v>479.99999999999989</v>
      </c>
      <c r="J6" s="1"/>
      <c r="K6" s="1"/>
    </row>
    <row r="7" spans="2:11" x14ac:dyDescent="0.25">
      <c r="B7" s="3" t="s">
        <v>4</v>
      </c>
      <c r="C7" s="4"/>
      <c r="D7" s="7"/>
      <c r="E7" s="8"/>
      <c r="F7" s="10">
        <v>877000</v>
      </c>
      <c r="J7" s="1"/>
      <c r="K7" s="1"/>
    </row>
    <row r="8" spans="2:11" x14ac:dyDescent="0.25">
      <c r="B8" s="3" t="s">
        <v>5</v>
      </c>
      <c r="C8" s="4"/>
      <c r="D8" s="7"/>
      <c r="E8" s="8"/>
      <c r="F8" s="11">
        <v>45</v>
      </c>
      <c r="J8" s="1"/>
      <c r="K8" s="1"/>
    </row>
    <row r="9" spans="2:11" x14ac:dyDescent="0.25">
      <c r="B9" s="3" t="s">
        <v>6</v>
      </c>
      <c r="C9" s="4"/>
      <c r="D9" s="7"/>
      <c r="E9" s="8"/>
      <c r="F9" s="12">
        <v>4.5</v>
      </c>
      <c r="J9" s="1"/>
      <c r="K9" s="1"/>
    </row>
    <row r="10" spans="2:11" ht="5.25" customHeight="1" x14ac:dyDescent="0.25">
      <c r="B10" s="13"/>
      <c r="C10" s="13"/>
      <c r="D10" s="13"/>
      <c r="E10" s="13"/>
      <c r="F10" s="13"/>
      <c r="I10" s="1"/>
      <c r="J10" s="1"/>
      <c r="K10" s="1"/>
    </row>
    <row r="11" spans="2:11" x14ac:dyDescent="0.25">
      <c r="B11" s="14" t="s">
        <v>7</v>
      </c>
      <c r="C11" s="7"/>
      <c r="D11" s="8"/>
      <c r="E11" s="15">
        <f>F6</f>
        <v>479.99999999999989</v>
      </c>
      <c r="F11" s="13"/>
      <c r="G11" s="1"/>
      <c r="H11" s="1"/>
      <c r="I11" s="1"/>
      <c r="J11" s="1"/>
      <c r="K11" s="1"/>
    </row>
    <row r="12" spans="2:11" x14ac:dyDescent="0.25">
      <c r="B12" s="14" t="s">
        <v>8</v>
      </c>
      <c r="C12" s="7"/>
      <c r="D12" s="8"/>
      <c r="E12" s="15">
        <f>F8*F9</f>
        <v>202.5</v>
      </c>
      <c r="F12" s="13"/>
      <c r="G12" s="1"/>
      <c r="H12" s="1"/>
      <c r="I12" s="1"/>
      <c r="J12" s="1"/>
      <c r="K12" s="1"/>
    </row>
    <row r="13" spans="2:11" x14ac:dyDescent="0.25">
      <c r="B13" s="14" t="s">
        <v>9</v>
      </c>
      <c r="C13" s="7"/>
      <c r="D13" s="8"/>
      <c r="E13" s="16">
        <f>(F6/F9)</f>
        <v>106.66666666666664</v>
      </c>
      <c r="F13" s="13"/>
      <c r="G13" s="1"/>
      <c r="H13" s="1"/>
      <c r="I13" s="1"/>
      <c r="J13" s="1"/>
      <c r="K13" s="1"/>
    </row>
    <row r="14" spans="2:11" x14ac:dyDescent="0.25">
      <c r="B14" s="14" t="s">
        <v>10</v>
      </c>
      <c r="C14" s="7"/>
      <c r="D14" s="8"/>
      <c r="E14" s="15">
        <f>F8-E13</f>
        <v>-61.666666666666643</v>
      </c>
      <c r="F14" s="13"/>
      <c r="G14" s="1"/>
      <c r="H14" s="1"/>
      <c r="I14" s="1"/>
      <c r="J14" s="1"/>
      <c r="K14" s="1"/>
    </row>
    <row r="15" spans="2:11" ht="15.75" thickBot="1" x14ac:dyDescent="0.3">
      <c r="B15" s="13"/>
      <c r="C15" s="17"/>
      <c r="D15" s="18"/>
      <c r="E15" s="19"/>
      <c r="F15" s="13"/>
      <c r="G15" s="1"/>
      <c r="H15" s="1"/>
      <c r="I15" s="1"/>
      <c r="J15" s="1"/>
      <c r="K15" s="1"/>
    </row>
    <row r="16" spans="2:11" ht="15.75" thickBot="1" x14ac:dyDescent="0.3">
      <c r="B16" s="20">
        <v>1</v>
      </c>
      <c r="C16" s="46" t="s">
        <v>11</v>
      </c>
      <c r="D16" s="47"/>
      <c r="E16" s="47"/>
      <c r="F16" s="48"/>
      <c r="G16" s="1"/>
      <c r="H16" s="1"/>
      <c r="I16" s="1"/>
      <c r="J16" s="1"/>
      <c r="K16" s="1"/>
    </row>
    <row r="17" spans="2:11" x14ac:dyDescent="0.25">
      <c r="B17" s="21" t="s">
        <v>12</v>
      </c>
      <c r="C17" s="22"/>
      <c r="D17" s="22"/>
      <c r="E17" s="23"/>
      <c r="F17" s="24">
        <f>E12-F6</f>
        <v>-277.49999999999989</v>
      </c>
      <c r="G17" s="1"/>
      <c r="H17" s="1"/>
      <c r="I17" s="1"/>
      <c r="J17" s="1"/>
      <c r="K17" s="1"/>
    </row>
    <row r="18" spans="2:11" x14ac:dyDescent="0.25">
      <c r="B18" s="3" t="s">
        <v>13</v>
      </c>
      <c r="C18" s="7"/>
      <c r="D18" s="7"/>
      <c r="E18" s="8"/>
      <c r="F18" s="25">
        <f>(F7/240)/60</f>
        <v>60.902777777777779</v>
      </c>
      <c r="G18" s="1"/>
      <c r="H18" s="1"/>
      <c r="I18" s="1"/>
      <c r="J18" s="1"/>
      <c r="K18" s="1"/>
    </row>
    <row r="19" spans="2:11" x14ac:dyDescent="0.25">
      <c r="B19" s="3" t="s">
        <v>14</v>
      </c>
      <c r="C19" s="7"/>
      <c r="D19" s="7"/>
      <c r="E19" s="8"/>
      <c r="F19" s="26">
        <f>F18*F17</f>
        <v>-16900.520833333325</v>
      </c>
      <c r="G19" s="1"/>
      <c r="H19" s="1"/>
      <c r="I19" s="1"/>
      <c r="J19" s="1"/>
      <c r="K19" s="1"/>
    </row>
    <row r="20" spans="2:11" ht="15.75" thickBot="1" x14ac:dyDescent="0.3">
      <c r="B20" s="3" t="s">
        <v>15</v>
      </c>
      <c r="C20" s="7"/>
      <c r="D20" s="7"/>
      <c r="E20" s="8"/>
      <c r="F20" s="27">
        <f>F18*F6</f>
        <v>29233.333333333328</v>
      </c>
      <c r="G20" s="1"/>
      <c r="H20" s="1"/>
      <c r="I20" s="1"/>
      <c r="J20" s="1"/>
      <c r="K20" s="1"/>
    </row>
    <row r="21" spans="2:11" ht="15.75" thickBot="1" x14ac:dyDescent="0.3">
      <c r="B21" s="28" t="s">
        <v>16</v>
      </c>
      <c r="C21" s="7"/>
      <c r="D21" s="7"/>
      <c r="E21" s="7"/>
      <c r="F21" s="29">
        <f>IF(E14&lt;0,F20,F19+F20)</f>
        <v>29233.333333333328</v>
      </c>
      <c r="G21" s="1"/>
      <c r="H21" s="1"/>
      <c r="I21" s="1"/>
      <c r="J21" s="1"/>
      <c r="K21" s="1"/>
    </row>
    <row r="22" spans="2:11" ht="15.75" thickBot="1" x14ac:dyDescent="0.3">
      <c r="B22" s="2"/>
      <c r="C22" s="2"/>
      <c r="D22" s="2"/>
      <c r="E22" s="2"/>
      <c r="F22" s="13"/>
      <c r="G22" s="1"/>
      <c r="H22" s="1"/>
      <c r="I22" s="1"/>
      <c r="J22" s="1"/>
      <c r="K22" s="1"/>
    </row>
    <row r="23" spans="2:11" ht="15.75" thickBot="1" x14ac:dyDescent="0.3">
      <c r="B23" s="30">
        <v>2</v>
      </c>
      <c r="C23" s="46" t="s">
        <v>17</v>
      </c>
      <c r="D23" s="47"/>
      <c r="E23" s="47"/>
      <c r="F23" s="48"/>
      <c r="G23" s="1"/>
      <c r="H23" s="1"/>
      <c r="I23" s="1"/>
      <c r="J23" s="1"/>
      <c r="K23" s="1"/>
    </row>
    <row r="24" spans="2:11" x14ac:dyDescent="0.25">
      <c r="B24" s="21" t="s">
        <v>18</v>
      </c>
      <c r="C24" s="22"/>
      <c r="D24" s="22"/>
      <c r="E24" s="23"/>
      <c r="F24" s="31">
        <f>F8</f>
        <v>45</v>
      </c>
      <c r="G24" s="1"/>
      <c r="H24" s="1"/>
      <c r="I24" s="1"/>
      <c r="J24" s="1"/>
      <c r="K24" s="1"/>
    </row>
    <row r="25" spans="2:11" x14ac:dyDescent="0.25">
      <c r="B25" s="3" t="s">
        <v>19</v>
      </c>
      <c r="C25" s="7"/>
      <c r="D25" s="7"/>
      <c r="E25" s="8"/>
      <c r="F25" s="32">
        <f>E13</f>
        <v>106.66666666666664</v>
      </c>
      <c r="G25" s="1"/>
      <c r="H25" s="1"/>
      <c r="I25" s="1"/>
      <c r="J25" s="1"/>
      <c r="K25" s="1"/>
    </row>
    <row r="26" spans="2:11" x14ac:dyDescent="0.25">
      <c r="B26" s="3" t="s">
        <v>20</v>
      </c>
      <c r="C26" s="7"/>
      <c r="D26" s="7"/>
      <c r="E26" s="8"/>
      <c r="F26" s="33">
        <f>F24/F25</f>
        <v>0.42187500000000011</v>
      </c>
      <c r="G26" s="1"/>
      <c r="H26" s="1"/>
      <c r="I26" s="1"/>
      <c r="J26" s="1"/>
      <c r="K26" s="1"/>
    </row>
    <row r="27" spans="2:11" x14ac:dyDescent="0.25">
      <c r="B27" s="3" t="s">
        <v>21</v>
      </c>
      <c r="C27" s="7"/>
      <c r="D27" s="7"/>
      <c r="E27" s="8"/>
      <c r="F27" s="34">
        <f>(F24*F9)/F6</f>
        <v>0.42187500000000011</v>
      </c>
      <c r="G27" s="1"/>
      <c r="H27" s="1"/>
      <c r="I27" s="1"/>
      <c r="J27" s="1"/>
      <c r="K27" s="1"/>
    </row>
    <row r="28" spans="2:11" ht="15.75" thickBot="1" x14ac:dyDescent="0.3">
      <c r="B28" s="3" t="s">
        <v>15</v>
      </c>
      <c r="C28" s="7"/>
      <c r="D28" s="7"/>
      <c r="E28" s="8"/>
      <c r="F28" s="27">
        <f>F20</f>
        <v>29233.333333333328</v>
      </c>
      <c r="G28" s="1"/>
      <c r="H28" s="1"/>
      <c r="I28" s="1"/>
      <c r="J28" s="1"/>
      <c r="K28" s="1"/>
    </row>
    <row r="29" spans="2:11" ht="15.75" thickBot="1" x14ac:dyDescent="0.3">
      <c r="B29" s="28" t="s">
        <v>16</v>
      </c>
      <c r="C29" s="7"/>
      <c r="D29" s="7"/>
      <c r="E29" s="7"/>
      <c r="F29" s="29">
        <f>IF(E14&lt;0,F28,F28*F27)</f>
        <v>29233.333333333328</v>
      </c>
      <c r="G29" s="1"/>
      <c r="H29" s="1"/>
      <c r="I29" s="1"/>
      <c r="J29" s="1"/>
      <c r="K29" s="1"/>
    </row>
    <row r="30" spans="2:11" ht="15.75" thickBot="1" x14ac:dyDescent="0.3">
      <c r="B30" s="2"/>
      <c r="C30" s="2"/>
      <c r="D30" s="2"/>
      <c r="E30" s="2"/>
      <c r="F30" s="13"/>
      <c r="G30" s="1"/>
      <c r="H30" s="1"/>
      <c r="I30" s="1"/>
      <c r="J30" s="1"/>
      <c r="K30" s="1"/>
    </row>
    <row r="31" spans="2:11" ht="15.75" thickBot="1" x14ac:dyDescent="0.3">
      <c r="B31" s="35">
        <v>3</v>
      </c>
      <c r="C31" s="46" t="s">
        <v>22</v>
      </c>
      <c r="D31" s="47"/>
      <c r="E31" s="47"/>
      <c r="F31" s="48"/>
      <c r="G31" s="1"/>
      <c r="H31" s="1"/>
      <c r="I31" s="1"/>
      <c r="J31" s="1"/>
      <c r="K31" s="1"/>
    </row>
    <row r="32" spans="2:11" x14ac:dyDescent="0.25">
      <c r="B32" s="21" t="s">
        <v>23</v>
      </c>
      <c r="C32" s="36"/>
      <c r="D32" s="36"/>
      <c r="E32" s="23"/>
      <c r="F32" s="37">
        <f>F20/E13</f>
        <v>274.0625</v>
      </c>
      <c r="G32" s="1"/>
      <c r="H32" s="1"/>
      <c r="I32" s="1"/>
      <c r="J32" s="1"/>
      <c r="K32" s="1"/>
    </row>
    <row r="33" spans="2:11" x14ac:dyDescent="0.25">
      <c r="B33" s="3" t="s">
        <v>24</v>
      </c>
      <c r="C33" s="38"/>
      <c r="D33" s="38"/>
      <c r="E33" s="8"/>
      <c r="F33" s="39">
        <f>F8-E13</f>
        <v>-61.666666666666643</v>
      </c>
      <c r="G33" s="1"/>
      <c r="H33" s="1"/>
      <c r="I33" s="1"/>
      <c r="J33" s="1"/>
      <c r="K33" s="1"/>
    </row>
    <row r="34" spans="2:11" x14ac:dyDescent="0.25">
      <c r="B34" s="3" t="s">
        <v>25</v>
      </c>
      <c r="C34" s="38"/>
      <c r="D34" s="38"/>
      <c r="E34" s="8"/>
      <c r="F34" s="26">
        <f>F33*F32</f>
        <v>-16900.520833333328</v>
      </c>
      <c r="G34" s="1"/>
      <c r="H34" s="1"/>
      <c r="I34" s="1"/>
      <c r="J34" s="1"/>
      <c r="K34" s="1"/>
    </row>
    <row r="35" spans="2:11" ht="15.75" thickBot="1" x14ac:dyDescent="0.3">
      <c r="B35" s="3" t="s">
        <v>15</v>
      </c>
      <c r="C35" s="7"/>
      <c r="D35" s="7"/>
      <c r="E35" s="8"/>
      <c r="F35" s="27">
        <f>F20</f>
        <v>29233.333333333328</v>
      </c>
      <c r="G35" s="1"/>
      <c r="H35" s="1"/>
      <c r="I35" s="1"/>
      <c r="J35" s="1"/>
      <c r="K35" s="1"/>
    </row>
    <row r="36" spans="2:11" ht="15.75" thickBot="1" x14ac:dyDescent="0.3">
      <c r="B36" s="28" t="s">
        <v>16</v>
      </c>
      <c r="C36" s="38"/>
      <c r="D36" s="38"/>
      <c r="E36" s="7"/>
      <c r="F36" s="29">
        <f>IF(E14&lt;0,F35,F35+F34)</f>
        <v>29233.333333333328</v>
      </c>
      <c r="G36" s="1"/>
      <c r="H36" s="1"/>
      <c r="I36" s="1"/>
      <c r="J36" s="1"/>
      <c r="K36" s="1"/>
    </row>
  </sheetData>
  <mergeCells count="5">
    <mergeCell ref="B2:F2"/>
    <mergeCell ref="B4:F4"/>
    <mergeCell ref="C16:F16"/>
    <mergeCell ref="C23:F23"/>
    <mergeCell ref="C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11|Incentivos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cp:lastPrinted>2018-09-09T13:01:22Z</cp:lastPrinted>
  <dcterms:created xsi:type="dcterms:W3CDTF">2017-08-07T02:51:38Z</dcterms:created>
  <dcterms:modified xsi:type="dcterms:W3CDTF">2021-04-25T14:03:51Z</dcterms:modified>
</cp:coreProperties>
</file>