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Hoja1" sheetId="1" r:id="rId1"/>
    <sheet name="Hoja6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<sst xmlns="http://schemas.openxmlformats.org/spreadsheetml/2006/main" count="25" uniqueCount="25">
  <si>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lado cubo</t>
  </si>
  <si>
    <t>Grados X</t>
  </si>
  <si>
    <t>Grados Y</t>
  </si>
  <si>
    <t>Arriba</t>
  </si>
  <si>
    <t>Izquierda</t>
  </si>
  <si>
    <t>SenoY</t>
  </si>
  <si>
    <t>CosenoX</t>
  </si>
  <si>
    <t>SenoX</t>
  </si>
  <si>
    <t>Left</t>
  </si>
  <si>
    <t>Top</t>
  </si>
  <si>
    <t>Desplazamiento</t>
  </si>
  <si>
    <t>Lado Cubo</t>
  </si>
  <si>
    <t>Coord(X, Y)</t>
  </si>
  <si>
    <t xml:space="preserve"> 90</t>
  </si>
  <si>
    <t xml:space="preserve">  0</t>
  </si>
  <si>
    <t xml:space="preserve">         90</t>
  </si>
  <si>
    <t>Posicion inicial</t>
  </si>
  <si>
    <t>Posicion real</t>
  </si>
  <si>
    <t>ancho</t>
  </si>
  <si>
    <t>alto</t>
  </si>
  <si>
    <t>a</t>
  </si>
  <si>
    <t>b</t>
  </si>
  <si>
    <t>c</t>
  </si>
  <si>
    <t>AnchuraDiagonal</t>
  </si>
  <si>
    <t>Angulo vector Radio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</si>
</sst>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49" fontId="1" fillId="3" borderId="3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3" xfId="0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0" fillId="3" borderId="6" xfId="0" applyFill="1" applyBorder="1" applyAlignment="1">
      <alignment/>
    </xf>
    <xf numFmtId="49" fontId="4" fillId="3" borderId="7" xfId="0" applyNumberFormat="1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8" xfId="0" applyFill="1" applyBorder="1" applyAlignment="1">
      <alignment/>
    </xf>
    <xf numFmtId="164" fontId="0" fillId="3" borderId="8" xfId="0" applyNumberFormat="1" applyFill="1" applyBorder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0</xdr:rowOff>
    </xdr:from>
    <xdr:to>
      <xdr:col>3</xdr:col>
      <xdr:colOff>485775</xdr:colOff>
      <xdr:row>15</xdr:row>
      <xdr:rowOff>28575</xdr:rowOff>
    </xdr:to>
    <xdr:pic>
      <xdr:nvPicPr>
        <xdr:cNvPr id="1" name="Contr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2955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10</xdr:row>
      <xdr:rowOff>9525</xdr:rowOff>
    </xdr:from>
    <xdr:to>
      <xdr:col>11</xdr:col>
      <xdr:colOff>552450</xdr:colOff>
      <xdr:row>25</xdr:row>
      <xdr:rowOff>133350</xdr:rowOff>
    </xdr:to>
    <xdr:sp>
      <xdr:nvSpPr>
        <xdr:cNvPr id="2" name="Marco1"/>
        <xdr:cNvSpPr>
          <a:spLocks/>
        </xdr:cNvSpPr>
      </xdr:nvSpPr>
      <xdr:spPr>
        <a:xfrm>
          <a:off x="4552950" y="1628775"/>
          <a:ext cx="3600450" cy="25527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4</xdr:row>
      <xdr:rowOff>47625</xdr:rowOff>
    </xdr:from>
    <xdr:to>
      <xdr:col>12</xdr:col>
      <xdr:colOff>190500</xdr:colOff>
      <xdr:row>31</xdr:row>
      <xdr:rowOff>85725</xdr:rowOff>
    </xdr:to>
    <xdr:sp>
      <xdr:nvSpPr>
        <xdr:cNvPr id="3" name="Oval 22"/>
        <xdr:cNvSpPr>
          <a:spLocks/>
        </xdr:cNvSpPr>
      </xdr:nvSpPr>
      <xdr:spPr>
        <a:xfrm>
          <a:off x="4143375" y="695325"/>
          <a:ext cx="4410075" cy="4410075"/>
        </a:xfrm>
        <a:prstGeom prst="ellips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323850</xdr:colOff>
      <xdr:row>0</xdr:row>
      <xdr:rowOff>0</xdr:rowOff>
    </xdr:from>
    <xdr:to>
      <xdr:col>16</xdr:col>
      <xdr:colOff>238125</xdr:colOff>
      <xdr:row>4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6</xdr:row>
      <xdr:rowOff>133350</xdr:rowOff>
    </xdr:from>
    <xdr:to>
      <xdr:col>11</xdr:col>
      <xdr:colOff>19050</xdr:colOff>
      <xdr:row>29</xdr:row>
      <xdr:rowOff>0</xdr:rowOff>
    </xdr:to>
    <xdr:sp>
      <xdr:nvSpPr>
        <xdr:cNvPr id="5" name="Marco2"/>
        <xdr:cNvSpPr>
          <a:spLocks/>
        </xdr:cNvSpPr>
      </xdr:nvSpPr>
      <xdr:spPr>
        <a:xfrm>
          <a:off x="5076825" y="1104900"/>
          <a:ext cx="2543175" cy="3590925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</xdr:row>
      <xdr:rowOff>47625</xdr:rowOff>
    </xdr:from>
    <xdr:to>
      <xdr:col>11</xdr:col>
      <xdr:colOff>19050</xdr:colOff>
      <xdr:row>31</xdr:row>
      <xdr:rowOff>85725</xdr:rowOff>
    </xdr:to>
    <xdr:sp>
      <xdr:nvSpPr>
        <xdr:cNvPr id="6" name="Marco3"/>
        <xdr:cNvSpPr>
          <a:spLocks/>
        </xdr:cNvSpPr>
      </xdr:nvSpPr>
      <xdr:spPr>
        <a:xfrm>
          <a:off x="5076825" y="695325"/>
          <a:ext cx="2543175" cy="4410075"/>
        </a:xfrm>
        <a:prstGeom prst="rect">
          <a:avLst/>
        </a:prstGeom>
        <a:noFill/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6</xdr:row>
      <xdr:rowOff>133350</xdr:rowOff>
    </xdr:from>
    <xdr:to>
      <xdr:col>11</xdr:col>
      <xdr:colOff>552450</xdr:colOff>
      <xdr:row>29</xdr:row>
      <xdr:rowOff>0</xdr:rowOff>
    </xdr:to>
    <xdr:sp>
      <xdr:nvSpPr>
        <xdr:cNvPr id="7" name="Oval 26"/>
        <xdr:cNvSpPr>
          <a:spLocks/>
        </xdr:cNvSpPr>
      </xdr:nvSpPr>
      <xdr:spPr>
        <a:xfrm>
          <a:off x="4562475" y="1104900"/>
          <a:ext cx="3590925" cy="3590925"/>
        </a:xfrm>
        <a:prstGeom prst="ellips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9525</xdr:rowOff>
    </xdr:from>
    <xdr:to>
      <xdr:col>9</xdr:col>
      <xdr:colOff>276225</xdr:colOff>
      <xdr:row>31</xdr:row>
      <xdr:rowOff>104775</xdr:rowOff>
    </xdr:to>
    <xdr:sp>
      <xdr:nvSpPr>
        <xdr:cNvPr id="8" name="Line 28"/>
        <xdr:cNvSpPr>
          <a:spLocks/>
        </xdr:cNvSpPr>
      </xdr:nvSpPr>
      <xdr:spPr>
        <a:xfrm>
          <a:off x="6353175" y="657225"/>
          <a:ext cx="0" cy="4467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17</xdr:row>
      <xdr:rowOff>133350</xdr:rowOff>
    </xdr:from>
    <xdr:to>
      <xdr:col>12</xdr:col>
      <xdr:colOff>228600</xdr:colOff>
      <xdr:row>17</xdr:row>
      <xdr:rowOff>133350</xdr:rowOff>
    </xdr:to>
    <xdr:sp>
      <xdr:nvSpPr>
        <xdr:cNvPr id="9" name="Line 30"/>
        <xdr:cNvSpPr>
          <a:spLocks/>
        </xdr:cNvSpPr>
      </xdr:nvSpPr>
      <xdr:spPr>
        <a:xfrm>
          <a:off x="4105275" y="2886075"/>
          <a:ext cx="4486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200025</xdr:colOff>
      <xdr:row>3</xdr:row>
      <xdr:rowOff>95250</xdr:rowOff>
    </xdr:from>
    <xdr:to>
      <xdr:col>4</xdr:col>
      <xdr:colOff>466725</xdr:colOff>
      <xdr:row>12</xdr:row>
      <xdr:rowOff>47625</xdr:rowOff>
    </xdr:to>
    <xdr:pic>
      <xdr:nvPicPr>
        <xdr:cNvPr id="10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581025"/>
          <a:ext cx="266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18</xdr:row>
      <xdr:rowOff>38100</xdr:rowOff>
    </xdr:from>
    <xdr:to>
      <xdr:col>4</xdr:col>
      <xdr:colOff>0</xdr:colOff>
      <xdr:row>19</xdr:row>
      <xdr:rowOff>133350</xdr:rowOff>
    </xdr:to>
    <xdr:pic>
      <xdr:nvPicPr>
        <xdr:cNvPr id="11" name="Spi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2952750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4</xdr:col>
      <xdr:colOff>9525</xdr:colOff>
      <xdr:row>17</xdr:row>
      <xdr:rowOff>9525</xdr:rowOff>
    </xdr:to>
    <xdr:pic>
      <xdr:nvPicPr>
        <xdr:cNvPr id="12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590800"/>
          <a:ext cx="2667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190500</xdr:colOff>
      <xdr:row>16</xdr:row>
      <xdr:rowOff>19050</xdr:rowOff>
    </xdr:to>
    <xdr:pic>
      <xdr:nvPicPr>
        <xdr:cNvPr id="13" name="ScrollBar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0"/>
          <a:ext cx="1905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10</xdr:row>
      <xdr:rowOff>19050</xdr:rowOff>
    </xdr:from>
    <xdr:to>
      <xdr:col>11</xdr:col>
      <xdr:colOff>19050</xdr:colOff>
      <xdr:row>25</xdr:row>
      <xdr:rowOff>133350</xdr:rowOff>
    </xdr:to>
    <xdr:sp>
      <xdr:nvSpPr>
        <xdr:cNvPr id="14" name="cubo"/>
        <xdr:cNvSpPr>
          <a:spLocks/>
        </xdr:cNvSpPr>
      </xdr:nvSpPr>
      <xdr:spPr>
        <a:xfrm>
          <a:off x="5076825" y="1638300"/>
          <a:ext cx="2543175" cy="25431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</xdr:row>
      <xdr:rowOff>0</xdr:rowOff>
    </xdr:from>
    <xdr:to>
      <xdr:col>8</xdr:col>
      <xdr:colOff>95250</xdr:colOff>
      <xdr:row>27</xdr:row>
      <xdr:rowOff>85725</xdr:rowOff>
    </xdr:to>
    <xdr:sp>
      <xdr:nvSpPr>
        <xdr:cNvPr id="1" name="Oval 1"/>
        <xdr:cNvSpPr>
          <a:spLocks/>
        </xdr:cNvSpPr>
      </xdr:nvSpPr>
      <xdr:spPr>
        <a:xfrm>
          <a:off x="2381250" y="647700"/>
          <a:ext cx="3810000" cy="3810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66675</xdr:rowOff>
    </xdr:from>
    <xdr:to>
      <xdr:col>7</xdr:col>
      <xdr:colOff>304800</xdr:colOff>
      <xdr:row>24</xdr:row>
      <xdr:rowOff>19050</xdr:rowOff>
    </xdr:to>
    <xdr:sp>
      <xdr:nvSpPr>
        <xdr:cNvPr id="2" name="Rectangle 2"/>
        <xdr:cNvSpPr>
          <a:spLocks/>
        </xdr:cNvSpPr>
      </xdr:nvSpPr>
      <xdr:spPr>
        <a:xfrm rot="20362289">
          <a:off x="2933700" y="1200150"/>
          <a:ext cx="27051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15</xdr:row>
      <xdr:rowOff>123825</xdr:rowOff>
    </xdr:from>
    <xdr:to>
      <xdr:col>9</xdr:col>
      <xdr:colOff>695325</xdr:colOff>
      <xdr:row>15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962025" y="2552700"/>
          <a:ext cx="659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</xdr:row>
      <xdr:rowOff>28575</xdr:rowOff>
    </xdr:from>
    <xdr:to>
      <xdr:col>5</xdr:col>
      <xdr:colOff>466725</xdr:colOff>
      <xdr:row>30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276725" y="190500"/>
          <a:ext cx="0" cy="481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</xdr:row>
      <xdr:rowOff>142875</xdr:rowOff>
    </xdr:from>
    <xdr:to>
      <xdr:col>4</xdr:col>
      <xdr:colOff>438150</xdr:colOff>
      <xdr:row>27</xdr:row>
      <xdr:rowOff>19050</xdr:rowOff>
    </xdr:to>
    <xdr:sp>
      <xdr:nvSpPr>
        <xdr:cNvPr id="5" name="Line 6"/>
        <xdr:cNvSpPr>
          <a:spLocks/>
        </xdr:cNvSpPr>
      </xdr:nvSpPr>
      <xdr:spPr>
        <a:xfrm>
          <a:off x="3486150" y="1114425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15</xdr:row>
      <xdr:rowOff>123825</xdr:rowOff>
    </xdr:from>
    <xdr:to>
      <xdr:col>5</xdr:col>
      <xdr:colOff>466725</xdr:colOff>
      <xdr:row>26</xdr:row>
      <xdr:rowOff>76200</xdr:rowOff>
    </xdr:to>
    <xdr:sp>
      <xdr:nvSpPr>
        <xdr:cNvPr id="6" name="Line 7"/>
        <xdr:cNvSpPr>
          <a:spLocks/>
        </xdr:cNvSpPr>
      </xdr:nvSpPr>
      <xdr:spPr>
        <a:xfrm flipH="1">
          <a:off x="3486150" y="2552700"/>
          <a:ext cx="790575" cy="17335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64"/>
  <sheetViews>
    <sheetView tabSelected="1" workbookViewId="0" topLeftCell="A1">
      <selection activeCell="F19" sqref="F19"/>
    </sheetView>
  </sheetViews>
  <sheetFormatPr defaultColWidth="11.421875" defaultRowHeight="12.75"/>
  <cols>
    <col min="1" max="4" width="10.00390625" style="8" customWidth="1"/>
    <col min="5" max="7" width="11.421875" style="8" customWidth="1"/>
    <col min="8" max="9" width="8.421875" style="8" customWidth="1"/>
    <col min="10" max="16384" width="11.421875" style="8" customWidth="1"/>
  </cols>
  <sheetData>
    <row r="1" spans="3:4" ht="12.75">
      <c r="C1" s="9"/>
      <c r="D1" s="10"/>
    </row>
    <row r="2" spans="1:4" ht="12.75">
      <c r="A2" s="11" t="s">
        <v>13</v>
      </c>
      <c r="B2" s="12"/>
      <c r="C2" s="12"/>
      <c r="D2" s="13"/>
    </row>
    <row r="3" spans="1:4" ht="12.75">
      <c r="A3" s="14"/>
      <c r="B3" s="12"/>
      <c r="C3" s="12"/>
      <c r="D3" s="13"/>
    </row>
    <row r="4" spans="1:4" ht="12.75">
      <c r="A4" s="14"/>
      <c r="B4" s="12"/>
      <c r="C4" s="12"/>
      <c r="D4" s="13"/>
    </row>
    <row r="5" spans="1:4" ht="12.75">
      <c r="A5" s="14"/>
      <c r="B5" s="12"/>
      <c r="C5" s="12"/>
      <c r="D5" s="13"/>
    </row>
    <row r="6" spans="1:4" ht="12.75">
      <c r="A6" s="14"/>
      <c r="B6" s="12"/>
      <c r="C6" s="12"/>
      <c r="D6" s="13"/>
    </row>
    <row r="7" spans="1:4" ht="12.75">
      <c r="A7" s="14"/>
      <c r="B7" s="12"/>
      <c r="C7" s="12"/>
      <c r="D7" s="13"/>
    </row>
    <row r="8" spans="1:4" ht="12.75">
      <c r="A8" s="15"/>
      <c r="B8" s="12"/>
      <c r="C8" s="12"/>
      <c r="D8" s="13"/>
    </row>
    <row r="9" spans="1:4" ht="12.75">
      <c r="A9" s="14"/>
      <c r="B9" s="12"/>
      <c r="C9" s="12"/>
      <c r="D9" s="13"/>
    </row>
    <row r="10" spans="1:4" ht="12.75">
      <c r="A10" s="14"/>
      <c r="B10" s="12"/>
      <c r="C10" s="12"/>
      <c r="D10" s="13"/>
    </row>
    <row r="11" spans="1:4" ht="12.75">
      <c r="A11" s="14"/>
      <c r="B11" s="12"/>
      <c r="C11" s="12"/>
      <c r="D11" s="13"/>
    </row>
    <row r="12" spans="1:4" ht="12.75">
      <c r="A12" s="14"/>
      <c r="B12" s="12"/>
      <c r="C12" s="12"/>
      <c r="D12" s="13"/>
    </row>
    <row r="13" spans="1:4" ht="12.75">
      <c r="A13" s="14"/>
      <c r="B13" s="12"/>
      <c r="C13" s="12"/>
      <c r="D13" s="13"/>
    </row>
    <row r="14" spans="1:4" ht="12.75">
      <c r="A14" s="14"/>
      <c r="B14" s="12"/>
      <c r="C14" s="12"/>
      <c r="D14" s="13"/>
    </row>
    <row r="15" spans="1:4" ht="12.75">
      <c r="A15" s="11" t="s">
        <v>14</v>
      </c>
      <c r="B15" s="12"/>
      <c r="C15" s="12"/>
      <c r="D15" s="13"/>
    </row>
    <row r="16" spans="1:4" ht="12.75">
      <c r="A16" s="16">
        <v>0</v>
      </c>
      <c r="B16" s="17"/>
      <c r="C16" s="18"/>
      <c r="D16" s="19" t="s">
        <v>15</v>
      </c>
    </row>
    <row r="17" ht="12.75"/>
    <row r="18" spans="2:4" ht="12.75">
      <c r="B18" s="20" t="s">
        <v>12</v>
      </c>
      <c r="C18" s="21">
        <v>0</v>
      </c>
      <c r="D18" s="22">
        <v>0</v>
      </c>
    </row>
    <row r="19" ht="12.75">
      <c r="B19" s="20"/>
    </row>
    <row r="20" ht="12.75">
      <c r="B20" s="20"/>
    </row>
    <row r="21" spans="2:4" ht="12.75">
      <c r="B21" s="20"/>
      <c r="C21" s="8" t="s">
        <v>9</v>
      </c>
      <c r="D21" s="8" t="s">
        <v>8</v>
      </c>
    </row>
    <row r="22" spans="2:4" ht="12.75">
      <c r="B22" s="20" t="s">
        <v>16</v>
      </c>
      <c r="C22" s="23">
        <v>129</v>
      </c>
      <c r="D22" s="23">
        <v>400</v>
      </c>
    </row>
    <row r="23" spans="2:4" ht="12.75">
      <c r="B23" s="20" t="s">
        <v>10</v>
      </c>
      <c r="C23" s="24">
        <f>SIN(D18*PI()/180)*(C26/2)*COS(C18*PI()/180)*-1</f>
        <v>0</v>
      </c>
      <c r="D23" s="24">
        <f>(C26/2)*SIN(C18*PI()/180)</f>
        <v>0</v>
      </c>
    </row>
    <row r="24" spans="2:4" ht="12.75">
      <c r="B24" s="20" t="s">
        <v>17</v>
      </c>
      <c r="C24" s="24">
        <f>C23+C22</f>
        <v>129</v>
      </c>
      <c r="D24" s="24">
        <f>D23+D22</f>
        <v>400</v>
      </c>
    </row>
    <row r="25" ht="12.75">
      <c r="B25" s="20"/>
    </row>
    <row r="26" spans="2:3" ht="12.75">
      <c r="B26" s="20" t="s">
        <v>11</v>
      </c>
      <c r="C26" s="23">
        <v>200</v>
      </c>
    </row>
    <row r="27" spans="2:3" ht="12.75">
      <c r="B27" s="20" t="s">
        <v>23</v>
      </c>
      <c r="C27" s="23">
        <f>COS((45-C18)*PI()/180)*(2*(C26^2))^(1/2)</f>
        <v>200.00000000000003</v>
      </c>
    </row>
    <row r="28" spans="2:3" ht="12.75">
      <c r="B28" s="20" t="s">
        <v>24</v>
      </c>
      <c r="C28" s="23">
        <f>ACOS(2/6^(1/2))*180/PI()+D18</f>
        <v>35.26438968275464</v>
      </c>
    </row>
    <row r="45" spans="3:4" ht="12.75">
      <c r="C45" s="25" t="s">
        <v>18</v>
      </c>
      <c r="D45" s="25" t="s">
        <v>19</v>
      </c>
    </row>
    <row r="46" spans="1:6" ht="12.75">
      <c r="A46" s="21">
        <v>0</v>
      </c>
      <c r="B46" s="22">
        <v>0</v>
      </c>
      <c r="C46" s="8">
        <v>268</v>
      </c>
      <c r="D46" s="8">
        <v>268</v>
      </c>
      <c r="E46" s="21">
        <f>C46*0.75</f>
        <v>201</v>
      </c>
      <c r="F46" s="21">
        <f>D46*0.75</f>
        <v>201</v>
      </c>
    </row>
    <row r="47" spans="1:6" ht="12.75">
      <c r="A47" s="21">
        <v>30</v>
      </c>
      <c r="B47" s="22">
        <v>0</v>
      </c>
      <c r="C47" s="8">
        <v>365</v>
      </c>
      <c r="D47" s="8">
        <v>268</v>
      </c>
      <c r="E47" s="21">
        <f aca="true" t="shared" si="0" ref="E47:E56">C47*0.75</f>
        <v>273.75</v>
      </c>
      <c r="F47" s="21">
        <f aca="true" t="shared" si="1" ref="F47:F56">D47*0.75</f>
        <v>201</v>
      </c>
    </row>
    <row r="48" spans="1:6" ht="12.75">
      <c r="A48" s="21">
        <v>45</v>
      </c>
      <c r="B48" s="22">
        <v>0</v>
      </c>
      <c r="C48" s="8">
        <v>378</v>
      </c>
      <c r="D48" s="8">
        <v>268</v>
      </c>
      <c r="E48" s="21">
        <f t="shared" si="0"/>
        <v>283.5</v>
      </c>
      <c r="F48" s="21">
        <f t="shared" si="1"/>
        <v>201</v>
      </c>
    </row>
    <row r="49" spans="1:6" ht="12.75">
      <c r="A49" s="21">
        <v>60</v>
      </c>
      <c r="B49" s="22">
        <v>0</v>
      </c>
      <c r="C49" s="8">
        <v>365</v>
      </c>
      <c r="D49" s="8">
        <v>268</v>
      </c>
      <c r="E49" s="21">
        <f t="shared" si="0"/>
        <v>273.75</v>
      </c>
      <c r="F49" s="21">
        <f t="shared" si="1"/>
        <v>201</v>
      </c>
    </row>
    <row r="50" spans="1:6" ht="12.75">
      <c r="A50" s="21">
        <v>0</v>
      </c>
      <c r="B50" s="22">
        <v>30</v>
      </c>
      <c r="C50" s="8">
        <v>268</v>
      </c>
      <c r="D50" s="8">
        <v>364</v>
      </c>
      <c r="E50" s="21">
        <f t="shared" si="0"/>
        <v>201</v>
      </c>
      <c r="F50" s="21">
        <f t="shared" si="1"/>
        <v>273</v>
      </c>
    </row>
    <row r="51" spans="1:6" ht="12.75">
      <c r="A51" s="21">
        <v>30</v>
      </c>
      <c r="B51" s="22">
        <v>30</v>
      </c>
      <c r="C51" s="8">
        <v>365</v>
      </c>
      <c r="D51" s="8">
        <v>413</v>
      </c>
      <c r="E51" s="21">
        <f t="shared" si="0"/>
        <v>273.75</v>
      </c>
      <c r="F51" s="21">
        <f t="shared" si="1"/>
        <v>309.75</v>
      </c>
    </row>
    <row r="52" spans="1:6" ht="12.75">
      <c r="A52" s="21">
        <v>0</v>
      </c>
      <c r="B52" s="22">
        <v>45</v>
      </c>
      <c r="C52" s="8">
        <v>268</v>
      </c>
      <c r="D52" s="8">
        <v>377</v>
      </c>
      <c r="E52" s="26">
        <f t="shared" si="0"/>
        <v>201</v>
      </c>
      <c r="F52" s="26">
        <f t="shared" si="1"/>
        <v>282.75</v>
      </c>
    </row>
    <row r="53" spans="1:6" ht="12.75">
      <c r="A53" s="21">
        <v>45</v>
      </c>
      <c r="B53" s="22">
        <v>45</v>
      </c>
      <c r="C53" s="8">
        <v>378</v>
      </c>
      <c r="D53" s="8">
        <v>456</v>
      </c>
      <c r="E53" s="26">
        <f t="shared" si="0"/>
        <v>283.5</v>
      </c>
      <c r="F53" s="26">
        <f t="shared" si="1"/>
        <v>342</v>
      </c>
    </row>
    <row r="54" spans="1:6" ht="12.75">
      <c r="A54" s="21">
        <v>0</v>
      </c>
      <c r="B54" s="22">
        <v>60</v>
      </c>
      <c r="C54" s="8">
        <v>268</v>
      </c>
      <c r="D54" s="8">
        <v>364</v>
      </c>
      <c r="E54" s="26">
        <f t="shared" si="0"/>
        <v>201</v>
      </c>
      <c r="F54" s="26">
        <f t="shared" si="1"/>
        <v>273</v>
      </c>
    </row>
    <row r="55" spans="1:6" ht="12.75">
      <c r="A55" s="21">
        <v>30</v>
      </c>
      <c r="B55" s="22">
        <v>60</v>
      </c>
      <c r="C55" s="8">
        <v>365</v>
      </c>
      <c r="D55" s="8">
        <v>449</v>
      </c>
      <c r="E55" s="26">
        <f t="shared" si="0"/>
        <v>273.75</v>
      </c>
      <c r="F55" s="26">
        <f t="shared" si="1"/>
        <v>336.75</v>
      </c>
    </row>
    <row r="56" spans="1:6" ht="12.75">
      <c r="A56" s="21">
        <v>0</v>
      </c>
      <c r="B56" s="22">
        <v>90</v>
      </c>
      <c r="C56" s="8">
        <v>268</v>
      </c>
      <c r="D56" s="8">
        <v>268</v>
      </c>
      <c r="E56" s="26">
        <f t="shared" si="0"/>
        <v>201</v>
      </c>
      <c r="F56" s="26">
        <f t="shared" si="1"/>
        <v>201</v>
      </c>
    </row>
    <row r="57" spans="1:6" ht="12.75">
      <c r="A57" s="21">
        <v>30</v>
      </c>
      <c r="B57" s="22">
        <v>90</v>
      </c>
      <c r="C57" s="8">
        <v>365</v>
      </c>
      <c r="D57" s="8">
        <v>364</v>
      </c>
      <c r="E57" s="26">
        <f>C57*0.75</f>
        <v>273.75</v>
      </c>
      <c r="F57" s="26">
        <f>D57*0.75</f>
        <v>273</v>
      </c>
    </row>
    <row r="58" spans="1:2" ht="12.75">
      <c r="A58" s="21">
        <v>60</v>
      </c>
      <c r="B58" s="22">
        <v>30</v>
      </c>
    </row>
    <row r="59" spans="1:2" ht="12.75">
      <c r="A59" s="21">
        <v>60</v>
      </c>
      <c r="B59" s="22">
        <v>60</v>
      </c>
    </row>
    <row r="60" spans="1:2" ht="12.75">
      <c r="A60" s="21">
        <v>60</v>
      </c>
      <c r="B60" s="22">
        <v>90</v>
      </c>
    </row>
    <row r="61" spans="1:2" ht="12.75">
      <c r="A61" s="21">
        <v>90</v>
      </c>
      <c r="B61" s="22">
        <v>0</v>
      </c>
    </row>
    <row r="62" spans="1:2" ht="12.75">
      <c r="A62" s="21">
        <v>90</v>
      </c>
      <c r="B62" s="22">
        <v>30</v>
      </c>
    </row>
    <row r="63" spans="1:2" ht="12.75">
      <c r="A63" s="21">
        <v>90</v>
      </c>
      <c r="B63" s="22">
        <v>60</v>
      </c>
    </row>
    <row r="64" spans="1:2" ht="12.75">
      <c r="A64" s="21">
        <v>90</v>
      </c>
      <c r="B64" s="22">
        <v>90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workbookViewId="0" topLeftCell="A1">
      <selection activeCell="D31" sqref="D31"/>
    </sheetView>
  </sheetViews>
  <sheetFormatPr defaultColWidth="11.421875" defaultRowHeight="12.75"/>
  <cols>
    <col min="1" max="16384" width="11.421875" style="8" customWidth="1"/>
  </cols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64"/>
  <sheetViews>
    <sheetView workbookViewId="0" topLeftCell="A37">
      <selection activeCell="I50" sqref="I50"/>
    </sheetView>
  </sheetViews>
  <sheetFormatPr defaultColWidth="11.421875" defaultRowHeight="12.75"/>
  <cols>
    <col min="1" max="4" width="11.421875" style="1" customWidth="1"/>
    <col min="9" max="9" width="12.57421875" style="0" customWidth="1"/>
  </cols>
  <sheetData>
    <row r="1" spans="7:8" ht="12.75">
      <c r="G1" t="s">
        <v>0</v>
      </c>
      <c r="H1">
        <v>180</v>
      </c>
    </row>
    <row r="5" spans="1:10" ht="12.75">
      <c r="A5" s="2" t="s">
        <v>1</v>
      </c>
      <c r="B5" s="3" t="s">
        <v>2</v>
      </c>
      <c r="C5" s="1" t="s">
        <v>3</v>
      </c>
      <c r="D5" s="1" t="s">
        <v>4</v>
      </c>
      <c r="G5" t="s">
        <v>5</v>
      </c>
      <c r="H5" t="s">
        <v>6</v>
      </c>
      <c r="J5" t="s">
        <v>7</v>
      </c>
    </row>
    <row r="6" spans="1:10" ht="12.75">
      <c r="A6" s="4">
        <v>0</v>
      </c>
      <c r="B6" s="5">
        <v>0</v>
      </c>
      <c r="C6" s="6">
        <v>0</v>
      </c>
      <c r="D6" s="6">
        <v>0</v>
      </c>
      <c r="E6" s="7">
        <f>G6*I6*-1</f>
        <v>0</v>
      </c>
      <c r="F6" s="7">
        <f aca="true" t="shared" si="0" ref="F6:F19">90*J6</f>
        <v>0</v>
      </c>
      <c r="G6">
        <f>SIN(B6*PI()/180)</f>
        <v>0</v>
      </c>
      <c r="H6">
        <f>COS(A6*PI()/180)</f>
        <v>1</v>
      </c>
      <c r="I6">
        <f aca="true" t="shared" si="1" ref="I6:I18">90*H6</f>
        <v>90</v>
      </c>
      <c r="J6">
        <f>SIN(A6*PI()/180)</f>
        <v>0</v>
      </c>
    </row>
    <row r="7" spans="1:10" ht="12.75">
      <c r="A7" s="4">
        <v>0</v>
      </c>
      <c r="B7" s="5">
        <v>15</v>
      </c>
      <c r="C7" s="6">
        <v>-22.5</v>
      </c>
      <c r="D7" s="6">
        <v>0</v>
      </c>
      <c r="E7" s="7">
        <f aca="true" t="shared" si="2" ref="E7:E54">G7*I7*-1</f>
        <v>-23.293714059226865</v>
      </c>
      <c r="F7" s="7">
        <f t="shared" si="0"/>
        <v>0</v>
      </c>
      <c r="G7">
        <f aca="true" t="shared" si="3" ref="G7:G12">SIN(B7*PI()/180)</f>
        <v>0.25881904510252074</v>
      </c>
      <c r="H7">
        <f aca="true" t="shared" si="4" ref="H7:H12">COS(A7*PI()/180)</f>
        <v>1</v>
      </c>
      <c r="I7">
        <f t="shared" si="1"/>
        <v>90</v>
      </c>
      <c r="J7">
        <f aca="true" t="shared" si="5" ref="J7:J54">SIN(A7*PI()/180)</f>
        <v>0</v>
      </c>
    </row>
    <row r="8" spans="1:10" ht="12.75">
      <c r="A8" s="4">
        <v>0</v>
      </c>
      <c r="B8" s="5">
        <v>30</v>
      </c>
      <c r="C8" s="6">
        <v>-45</v>
      </c>
      <c r="D8" s="6">
        <v>0</v>
      </c>
      <c r="E8" s="7">
        <f t="shared" si="2"/>
        <v>-44.99999999999999</v>
      </c>
      <c r="F8" s="7">
        <f t="shared" si="0"/>
        <v>0</v>
      </c>
      <c r="G8">
        <f t="shared" si="3"/>
        <v>0.49999999999999994</v>
      </c>
      <c r="H8">
        <f t="shared" si="4"/>
        <v>1</v>
      </c>
      <c r="I8">
        <f t="shared" si="1"/>
        <v>90</v>
      </c>
      <c r="J8">
        <f t="shared" si="5"/>
        <v>0</v>
      </c>
    </row>
    <row r="9" spans="1:10" ht="12.75">
      <c r="A9" s="4">
        <v>0</v>
      </c>
      <c r="B9" s="5">
        <v>45</v>
      </c>
      <c r="C9" s="6">
        <v>-63.75</v>
      </c>
      <c r="D9" s="6">
        <v>0</v>
      </c>
      <c r="E9" s="7">
        <f t="shared" si="2"/>
        <v>-63.63961030678927</v>
      </c>
      <c r="F9" s="7">
        <f t="shared" si="0"/>
        <v>0</v>
      </c>
      <c r="G9">
        <f t="shared" si="3"/>
        <v>0.7071067811865475</v>
      </c>
      <c r="H9">
        <f t="shared" si="4"/>
        <v>1</v>
      </c>
      <c r="I9">
        <f t="shared" si="1"/>
        <v>90</v>
      </c>
      <c r="J9">
        <f t="shared" si="5"/>
        <v>0</v>
      </c>
    </row>
    <row r="10" spans="1:10" ht="12.75">
      <c r="A10" s="4">
        <v>0</v>
      </c>
      <c r="B10" s="5">
        <v>60</v>
      </c>
      <c r="C10" s="6">
        <v>-78</v>
      </c>
      <c r="D10" s="6">
        <v>0</v>
      </c>
      <c r="E10" s="7">
        <f t="shared" si="2"/>
        <v>-77.94228634059948</v>
      </c>
      <c r="F10" s="7">
        <f t="shared" si="0"/>
        <v>0</v>
      </c>
      <c r="G10">
        <f t="shared" si="3"/>
        <v>0.8660254037844386</v>
      </c>
      <c r="H10">
        <f t="shared" si="4"/>
        <v>1</v>
      </c>
      <c r="I10">
        <f t="shared" si="1"/>
        <v>90</v>
      </c>
      <c r="J10">
        <f t="shared" si="5"/>
        <v>0</v>
      </c>
    </row>
    <row r="11" spans="1:10" ht="12.75">
      <c r="A11" s="4">
        <v>0</v>
      </c>
      <c r="B11" s="5">
        <v>75</v>
      </c>
      <c r="C11" s="6">
        <v>-87</v>
      </c>
      <c r="D11" s="6">
        <v>0</v>
      </c>
      <c r="E11" s="7">
        <f t="shared" si="2"/>
        <v>-86.93332436601615</v>
      </c>
      <c r="F11" s="7">
        <f t="shared" si="0"/>
        <v>0</v>
      </c>
      <c r="G11">
        <f t="shared" si="3"/>
        <v>0.9659258262890683</v>
      </c>
      <c r="H11">
        <f t="shared" si="4"/>
        <v>1</v>
      </c>
      <c r="I11">
        <f t="shared" si="1"/>
        <v>90</v>
      </c>
      <c r="J11">
        <f t="shared" si="5"/>
        <v>0</v>
      </c>
    </row>
    <row r="12" spans="1:10" ht="12.75">
      <c r="A12" s="4">
        <v>0</v>
      </c>
      <c r="B12" s="5">
        <v>90</v>
      </c>
      <c r="C12" s="6">
        <v>-90</v>
      </c>
      <c r="D12" s="6">
        <v>0</v>
      </c>
      <c r="E12" s="7">
        <f t="shared" si="2"/>
        <v>-90</v>
      </c>
      <c r="F12" s="7">
        <f t="shared" si="0"/>
        <v>0</v>
      </c>
      <c r="G12">
        <f t="shared" si="3"/>
        <v>1</v>
      </c>
      <c r="H12">
        <f t="shared" si="4"/>
        <v>1</v>
      </c>
      <c r="I12">
        <f t="shared" si="1"/>
        <v>90</v>
      </c>
      <c r="J12">
        <f t="shared" si="5"/>
        <v>0</v>
      </c>
    </row>
    <row r="13" spans="1:10" ht="12.75">
      <c r="A13" s="2">
        <v>15</v>
      </c>
      <c r="B13" s="3">
        <v>0</v>
      </c>
      <c r="C13" s="1">
        <v>0</v>
      </c>
      <c r="D13" s="1">
        <v>23.25</v>
      </c>
      <c r="E13" s="7">
        <f t="shared" si="2"/>
        <v>0</v>
      </c>
      <c r="F13" s="7">
        <f t="shared" si="0"/>
        <v>23.293714059226865</v>
      </c>
      <c r="G13">
        <f>SIN(B13*PI()/180)</f>
        <v>0</v>
      </c>
      <c r="H13">
        <f>COS(A13*PI()/180)</f>
        <v>0.9659258262890683</v>
      </c>
      <c r="I13">
        <f t="shared" si="1"/>
        <v>86.93332436601615</v>
      </c>
      <c r="J13">
        <f t="shared" si="5"/>
        <v>0.25881904510252074</v>
      </c>
    </row>
    <row r="14" spans="1:10" ht="12.75">
      <c r="A14" s="2">
        <v>15</v>
      </c>
      <c r="B14" s="3">
        <v>15</v>
      </c>
      <c r="C14" s="1">
        <v>-22.5</v>
      </c>
      <c r="D14" s="1">
        <v>23.25</v>
      </c>
      <c r="E14" s="7">
        <f t="shared" si="2"/>
        <v>-22.5</v>
      </c>
      <c r="F14" s="7">
        <f t="shared" si="0"/>
        <v>23.293714059226865</v>
      </c>
      <c r="G14">
        <f aca="true" t="shared" si="6" ref="G14:G19">SIN(B14*PI()/180)</f>
        <v>0.25881904510252074</v>
      </c>
      <c r="H14">
        <f aca="true" t="shared" si="7" ref="H14:H19">COS(A14*PI()/180)</f>
        <v>0.9659258262890683</v>
      </c>
      <c r="I14">
        <f t="shared" si="1"/>
        <v>86.93332436601615</v>
      </c>
      <c r="J14">
        <f t="shared" si="5"/>
        <v>0.25881904510252074</v>
      </c>
    </row>
    <row r="15" spans="1:10" ht="12.75">
      <c r="A15" s="2">
        <v>15</v>
      </c>
      <c r="B15" s="3">
        <v>30</v>
      </c>
      <c r="C15" s="1">
        <v>-43.5</v>
      </c>
      <c r="D15" s="1">
        <v>23.25</v>
      </c>
      <c r="E15" s="7">
        <f t="shared" si="2"/>
        <v>-43.46666218300807</v>
      </c>
      <c r="F15" s="7">
        <f t="shared" si="0"/>
        <v>23.293714059226865</v>
      </c>
      <c r="G15">
        <f t="shared" si="6"/>
        <v>0.49999999999999994</v>
      </c>
      <c r="H15">
        <f t="shared" si="7"/>
        <v>0.9659258262890683</v>
      </c>
      <c r="I15">
        <f t="shared" si="1"/>
        <v>86.93332436601615</v>
      </c>
      <c r="J15">
        <f t="shared" si="5"/>
        <v>0.25881904510252074</v>
      </c>
    </row>
    <row r="16" spans="1:10" ht="12.75">
      <c r="A16" s="2">
        <v>15</v>
      </c>
      <c r="B16" s="3">
        <v>45</v>
      </c>
      <c r="C16" s="1">
        <v>-61.5</v>
      </c>
      <c r="D16" s="1">
        <v>23.25</v>
      </c>
      <c r="E16" s="7">
        <f t="shared" si="2"/>
        <v>-61.47114317029974</v>
      </c>
      <c r="F16" s="7">
        <f t="shared" si="0"/>
        <v>23.293714059226865</v>
      </c>
      <c r="G16">
        <f t="shared" si="6"/>
        <v>0.7071067811865475</v>
      </c>
      <c r="H16">
        <f t="shared" si="7"/>
        <v>0.9659258262890683</v>
      </c>
      <c r="I16">
        <f t="shared" si="1"/>
        <v>86.93332436601615</v>
      </c>
      <c r="J16">
        <f t="shared" si="5"/>
        <v>0.25881904510252074</v>
      </c>
    </row>
    <row r="17" spans="1:10" ht="12.75">
      <c r="A17" s="2">
        <v>15</v>
      </c>
      <c r="B17" s="3">
        <v>60</v>
      </c>
      <c r="C17" s="1">
        <v>-75</v>
      </c>
      <c r="D17" s="1">
        <v>23.25</v>
      </c>
      <c r="E17" s="7">
        <f t="shared" si="2"/>
        <v>-75.28646733640271</v>
      </c>
      <c r="F17" s="7">
        <f t="shared" si="0"/>
        <v>23.293714059226865</v>
      </c>
      <c r="G17">
        <f t="shared" si="6"/>
        <v>0.8660254037844386</v>
      </c>
      <c r="H17">
        <f t="shared" si="7"/>
        <v>0.9659258262890683</v>
      </c>
      <c r="I17">
        <f t="shared" si="1"/>
        <v>86.93332436601615</v>
      </c>
      <c r="J17">
        <f t="shared" si="5"/>
        <v>0.25881904510252074</v>
      </c>
    </row>
    <row r="18" spans="1:10" ht="12.75">
      <c r="A18" s="2">
        <v>15</v>
      </c>
      <c r="B18" s="3">
        <v>75</v>
      </c>
      <c r="C18" s="1">
        <v>-84</v>
      </c>
      <c r="D18" s="1">
        <v>23.25</v>
      </c>
      <c r="E18" s="7">
        <f t="shared" si="2"/>
        <v>-83.97114317029974</v>
      </c>
      <c r="F18" s="7">
        <f t="shared" si="0"/>
        <v>23.293714059226865</v>
      </c>
      <c r="G18">
        <f t="shared" si="6"/>
        <v>0.9659258262890683</v>
      </c>
      <c r="H18">
        <f t="shared" si="7"/>
        <v>0.9659258262890683</v>
      </c>
      <c r="I18">
        <f t="shared" si="1"/>
        <v>86.93332436601615</v>
      </c>
      <c r="J18">
        <f t="shared" si="5"/>
        <v>0.25881904510252074</v>
      </c>
    </row>
    <row r="19" spans="1:10" ht="12.75">
      <c r="A19" s="2">
        <v>15</v>
      </c>
      <c r="B19" s="3">
        <v>90</v>
      </c>
      <c r="C19" s="1">
        <v>-87</v>
      </c>
      <c r="D19" s="1">
        <v>23.25</v>
      </c>
      <c r="E19" s="7">
        <f t="shared" si="2"/>
        <v>-86.93332436601615</v>
      </c>
      <c r="F19" s="7">
        <f t="shared" si="0"/>
        <v>23.293714059226865</v>
      </c>
      <c r="G19">
        <f t="shared" si="6"/>
        <v>1</v>
      </c>
      <c r="H19">
        <f t="shared" si="7"/>
        <v>0.9659258262890683</v>
      </c>
      <c r="I19">
        <f>90*H19</f>
        <v>86.93332436601615</v>
      </c>
      <c r="J19">
        <f t="shared" si="5"/>
        <v>0.25881904510252074</v>
      </c>
    </row>
    <row r="20" spans="1:10" ht="12.75">
      <c r="A20" s="4">
        <v>30</v>
      </c>
      <c r="B20" s="5">
        <v>0</v>
      </c>
      <c r="C20" s="6">
        <v>0</v>
      </c>
      <c r="D20" s="6">
        <v>45</v>
      </c>
      <c r="E20" s="7">
        <f t="shared" si="2"/>
        <v>0</v>
      </c>
      <c r="F20" s="7">
        <f aca="true" t="shared" si="8" ref="F20:F54">90*J20</f>
        <v>44.99999999999999</v>
      </c>
      <c r="G20">
        <f aca="true" t="shared" si="9" ref="G20:G54">SIN(B20*PI()/180)</f>
        <v>0</v>
      </c>
      <c r="H20">
        <f aca="true" t="shared" si="10" ref="H20:H54">COS(A20*PI()/180)</f>
        <v>0.8660254037844387</v>
      </c>
      <c r="I20">
        <f aca="true" t="shared" si="11" ref="I20:I54">90*H20</f>
        <v>77.94228634059948</v>
      </c>
      <c r="J20">
        <f t="shared" si="5"/>
        <v>0.49999999999999994</v>
      </c>
    </row>
    <row r="21" spans="1:10" ht="12.75">
      <c r="A21" s="4">
        <v>30</v>
      </c>
      <c r="B21" s="5">
        <v>15</v>
      </c>
      <c r="C21" s="6">
        <v>-20.25</v>
      </c>
      <c r="D21" s="6">
        <v>45</v>
      </c>
      <c r="E21" s="7">
        <f t="shared" si="2"/>
        <v>-20.172948123781204</v>
      </c>
      <c r="F21" s="7">
        <f t="shared" si="8"/>
        <v>44.99999999999999</v>
      </c>
      <c r="G21">
        <f t="shared" si="9"/>
        <v>0.25881904510252074</v>
      </c>
      <c r="H21">
        <f t="shared" si="10"/>
        <v>0.8660254037844387</v>
      </c>
      <c r="I21">
        <f t="shared" si="11"/>
        <v>77.94228634059948</v>
      </c>
      <c r="J21">
        <f t="shared" si="5"/>
        <v>0.49999999999999994</v>
      </c>
    </row>
    <row r="22" spans="1:10" ht="12.75">
      <c r="A22" s="4">
        <v>30</v>
      </c>
      <c r="B22" s="5">
        <v>30</v>
      </c>
      <c r="C22" s="6">
        <v>-39</v>
      </c>
      <c r="D22" s="6">
        <v>45</v>
      </c>
      <c r="E22" s="7">
        <f t="shared" si="2"/>
        <v>-38.97114317029973</v>
      </c>
      <c r="F22" s="7">
        <f t="shared" si="8"/>
        <v>44.99999999999999</v>
      </c>
      <c r="G22">
        <f t="shared" si="9"/>
        <v>0.49999999999999994</v>
      </c>
      <c r="H22">
        <f t="shared" si="10"/>
        <v>0.8660254037844387</v>
      </c>
      <c r="I22">
        <f t="shared" si="11"/>
        <v>77.94228634059948</v>
      </c>
      <c r="J22">
        <f t="shared" si="5"/>
        <v>0.49999999999999994</v>
      </c>
    </row>
    <row r="23" spans="1:10" ht="12.75">
      <c r="A23" s="4">
        <v>30</v>
      </c>
      <c r="B23" s="5">
        <v>45</v>
      </c>
      <c r="C23" s="6">
        <v>-54.75</v>
      </c>
      <c r="D23" s="6">
        <v>45</v>
      </c>
      <c r="E23" s="7">
        <f t="shared" si="2"/>
        <v>-55.113519212621505</v>
      </c>
      <c r="F23" s="7">
        <f t="shared" si="8"/>
        <v>44.99999999999999</v>
      </c>
      <c r="G23">
        <f t="shared" si="9"/>
        <v>0.7071067811865475</v>
      </c>
      <c r="H23">
        <f t="shared" si="10"/>
        <v>0.8660254037844387</v>
      </c>
      <c r="I23">
        <f t="shared" si="11"/>
        <v>77.94228634059948</v>
      </c>
      <c r="J23">
        <f t="shared" si="5"/>
        <v>0.49999999999999994</v>
      </c>
    </row>
    <row r="24" spans="1:10" ht="12.75">
      <c r="A24" s="4">
        <v>30</v>
      </c>
      <c r="B24" s="5">
        <v>60</v>
      </c>
      <c r="C24" s="6">
        <v>-67.5</v>
      </c>
      <c r="D24" s="6">
        <v>45</v>
      </c>
      <c r="E24" s="7">
        <f t="shared" si="2"/>
        <v>-67.5</v>
      </c>
      <c r="F24" s="7">
        <f t="shared" si="8"/>
        <v>44.99999999999999</v>
      </c>
      <c r="G24">
        <f t="shared" si="9"/>
        <v>0.8660254037844386</v>
      </c>
      <c r="H24">
        <f t="shared" si="10"/>
        <v>0.8660254037844387</v>
      </c>
      <c r="I24">
        <f t="shared" si="11"/>
        <v>77.94228634059948</v>
      </c>
      <c r="J24">
        <f t="shared" si="5"/>
        <v>0.49999999999999994</v>
      </c>
    </row>
    <row r="25" spans="1:10" ht="12.75">
      <c r="A25" s="4">
        <v>30</v>
      </c>
      <c r="B25" s="5">
        <v>75</v>
      </c>
      <c r="C25" s="6">
        <v>-75</v>
      </c>
      <c r="D25" s="6">
        <v>45</v>
      </c>
      <c r="E25" s="7">
        <f t="shared" si="2"/>
        <v>-75.28646733640272</v>
      </c>
      <c r="F25" s="7">
        <f t="shared" si="8"/>
        <v>44.99999999999999</v>
      </c>
      <c r="G25">
        <f t="shared" si="9"/>
        <v>0.9659258262890683</v>
      </c>
      <c r="H25">
        <f t="shared" si="10"/>
        <v>0.8660254037844387</v>
      </c>
      <c r="I25">
        <f t="shared" si="11"/>
        <v>77.94228634059948</v>
      </c>
      <c r="J25">
        <f t="shared" si="5"/>
        <v>0.49999999999999994</v>
      </c>
    </row>
    <row r="26" spans="1:10" ht="12.75">
      <c r="A26" s="4">
        <v>30</v>
      </c>
      <c r="B26" s="5">
        <v>90</v>
      </c>
      <c r="C26" s="6">
        <v>-78</v>
      </c>
      <c r="D26" s="6">
        <v>45</v>
      </c>
      <c r="E26" s="7">
        <f t="shared" si="2"/>
        <v>-77.94228634059948</v>
      </c>
      <c r="F26" s="7">
        <f t="shared" si="8"/>
        <v>44.99999999999999</v>
      </c>
      <c r="G26">
        <f t="shared" si="9"/>
        <v>1</v>
      </c>
      <c r="H26">
        <f t="shared" si="10"/>
        <v>0.8660254037844387</v>
      </c>
      <c r="I26">
        <f t="shared" si="11"/>
        <v>77.94228634059948</v>
      </c>
      <c r="J26">
        <f t="shared" si="5"/>
        <v>0.49999999999999994</v>
      </c>
    </row>
    <row r="27" spans="1:10" ht="12.75">
      <c r="A27" s="2">
        <v>45</v>
      </c>
      <c r="B27" s="3">
        <v>0</v>
      </c>
      <c r="C27" s="1">
        <v>0</v>
      </c>
      <c r="D27" s="1">
        <v>63.75</v>
      </c>
      <c r="E27" s="7">
        <f t="shared" si="2"/>
        <v>0</v>
      </c>
      <c r="F27" s="7">
        <f t="shared" si="8"/>
        <v>63.63961030678927</v>
      </c>
      <c r="G27">
        <f t="shared" si="9"/>
        <v>0</v>
      </c>
      <c r="H27">
        <f t="shared" si="10"/>
        <v>0.7071067811865476</v>
      </c>
      <c r="I27">
        <f t="shared" si="11"/>
        <v>63.63961030678928</v>
      </c>
      <c r="J27">
        <f t="shared" si="5"/>
        <v>0.7071067811865475</v>
      </c>
    </row>
    <row r="28" spans="1:10" ht="12.75">
      <c r="A28" s="2">
        <v>45</v>
      </c>
      <c r="B28" s="3">
        <v>15</v>
      </c>
      <c r="C28" s="1">
        <v>-16.5</v>
      </c>
      <c r="D28" s="1">
        <v>63.75</v>
      </c>
      <c r="E28" s="7">
        <f t="shared" si="2"/>
        <v>-16.471143170299737</v>
      </c>
      <c r="F28" s="7">
        <f t="shared" si="8"/>
        <v>63.63961030678927</v>
      </c>
      <c r="G28">
        <f t="shared" si="9"/>
        <v>0.25881904510252074</v>
      </c>
      <c r="H28">
        <f t="shared" si="10"/>
        <v>0.7071067811865476</v>
      </c>
      <c r="I28">
        <f t="shared" si="11"/>
        <v>63.63961030678928</v>
      </c>
      <c r="J28">
        <f t="shared" si="5"/>
        <v>0.7071067811865475</v>
      </c>
    </row>
    <row r="29" spans="1:10" ht="12.75">
      <c r="A29" s="2">
        <v>45</v>
      </c>
      <c r="B29" s="3">
        <v>30</v>
      </c>
      <c r="C29" s="1">
        <v>-31.5</v>
      </c>
      <c r="D29" s="1">
        <v>63.75</v>
      </c>
      <c r="E29" s="7">
        <f t="shared" si="2"/>
        <v>-31.819805153394636</v>
      </c>
      <c r="F29" s="7">
        <f t="shared" si="8"/>
        <v>63.63961030678927</v>
      </c>
      <c r="G29">
        <f t="shared" si="9"/>
        <v>0.49999999999999994</v>
      </c>
      <c r="H29">
        <f t="shared" si="10"/>
        <v>0.7071067811865476</v>
      </c>
      <c r="I29">
        <f t="shared" si="11"/>
        <v>63.63961030678928</v>
      </c>
      <c r="J29">
        <f t="shared" si="5"/>
        <v>0.7071067811865475</v>
      </c>
    </row>
    <row r="30" spans="1:10" ht="12.75">
      <c r="A30" s="2">
        <v>45</v>
      </c>
      <c r="B30" s="3">
        <v>45</v>
      </c>
      <c r="C30" s="1">
        <v>-45</v>
      </c>
      <c r="D30" s="1">
        <v>63.75</v>
      </c>
      <c r="E30" s="7">
        <f t="shared" si="2"/>
        <v>-45</v>
      </c>
      <c r="F30" s="7">
        <f t="shared" si="8"/>
        <v>63.63961030678927</v>
      </c>
      <c r="G30">
        <f t="shared" si="9"/>
        <v>0.7071067811865475</v>
      </c>
      <c r="H30">
        <f t="shared" si="10"/>
        <v>0.7071067811865476</v>
      </c>
      <c r="I30">
        <f t="shared" si="11"/>
        <v>63.63961030678928</v>
      </c>
      <c r="J30">
        <f t="shared" si="5"/>
        <v>0.7071067811865475</v>
      </c>
    </row>
    <row r="31" spans="1:10" ht="12.75">
      <c r="A31" s="2">
        <v>45</v>
      </c>
      <c r="B31" s="3">
        <v>60</v>
      </c>
      <c r="C31" s="1">
        <v>-54.75</v>
      </c>
      <c r="D31" s="1">
        <v>63.75</v>
      </c>
      <c r="E31" s="7">
        <f t="shared" si="2"/>
        <v>-55.113519212621505</v>
      </c>
      <c r="F31" s="7">
        <f t="shared" si="8"/>
        <v>63.63961030678927</v>
      </c>
      <c r="G31">
        <f t="shared" si="9"/>
        <v>0.8660254037844386</v>
      </c>
      <c r="H31">
        <f t="shared" si="10"/>
        <v>0.7071067811865476</v>
      </c>
      <c r="I31">
        <f t="shared" si="11"/>
        <v>63.63961030678928</v>
      </c>
      <c r="J31">
        <f t="shared" si="5"/>
        <v>0.7071067811865475</v>
      </c>
    </row>
    <row r="32" spans="1:10" ht="12.75">
      <c r="A32" s="2">
        <v>45</v>
      </c>
      <c r="B32" s="3">
        <v>75</v>
      </c>
      <c r="C32" s="1">
        <v>-61.5</v>
      </c>
      <c r="D32" s="1">
        <v>63.75</v>
      </c>
      <c r="E32" s="7">
        <f t="shared" si="2"/>
        <v>-61.47114317029974</v>
      </c>
      <c r="F32" s="7">
        <f t="shared" si="8"/>
        <v>63.63961030678927</v>
      </c>
      <c r="G32">
        <f t="shared" si="9"/>
        <v>0.9659258262890683</v>
      </c>
      <c r="H32">
        <f t="shared" si="10"/>
        <v>0.7071067811865476</v>
      </c>
      <c r="I32">
        <f t="shared" si="11"/>
        <v>63.63961030678928</v>
      </c>
      <c r="J32">
        <f t="shared" si="5"/>
        <v>0.7071067811865475</v>
      </c>
    </row>
    <row r="33" spans="1:10" ht="12.75">
      <c r="A33" s="2">
        <v>45</v>
      </c>
      <c r="B33" s="3">
        <v>90</v>
      </c>
      <c r="C33" s="1">
        <v>-63.75</v>
      </c>
      <c r="D33" s="1">
        <v>63.75</v>
      </c>
      <c r="E33" s="7">
        <f t="shared" si="2"/>
        <v>-63.63961030678928</v>
      </c>
      <c r="F33" s="7">
        <f t="shared" si="8"/>
        <v>63.63961030678927</v>
      </c>
      <c r="G33">
        <f t="shared" si="9"/>
        <v>1</v>
      </c>
      <c r="H33">
        <f t="shared" si="10"/>
        <v>0.7071067811865476</v>
      </c>
      <c r="I33">
        <f t="shared" si="11"/>
        <v>63.63961030678928</v>
      </c>
      <c r="J33">
        <f t="shared" si="5"/>
        <v>0.7071067811865475</v>
      </c>
    </row>
    <row r="34" spans="1:10" ht="12.75">
      <c r="A34" s="4">
        <v>60</v>
      </c>
      <c r="B34" s="5">
        <v>0</v>
      </c>
      <c r="C34" s="6">
        <v>0</v>
      </c>
      <c r="D34" s="6">
        <v>78</v>
      </c>
      <c r="E34" s="7">
        <f t="shared" si="2"/>
        <v>0</v>
      </c>
      <c r="F34" s="7">
        <f t="shared" si="8"/>
        <v>77.94228634059948</v>
      </c>
      <c r="G34">
        <f t="shared" si="9"/>
        <v>0</v>
      </c>
      <c r="H34">
        <f t="shared" si="10"/>
        <v>0.5000000000000001</v>
      </c>
      <c r="I34">
        <f t="shared" si="11"/>
        <v>45.00000000000001</v>
      </c>
      <c r="J34">
        <f t="shared" si="5"/>
        <v>0.8660254037844386</v>
      </c>
    </row>
    <row r="35" spans="1:10" ht="12.75">
      <c r="A35" s="4">
        <v>60</v>
      </c>
      <c r="B35" s="5">
        <v>15</v>
      </c>
      <c r="C35" s="6">
        <v>-12</v>
      </c>
      <c r="D35" s="6">
        <v>78</v>
      </c>
      <c r="E35" s="7">
        <f t="shared" si="2"/>
        <v>-11.646857029613436</v>
      </c>
      <c r="F35" s="7">
        <f t="shared" si="8"/>
        <v>77.94228634059948</v>
      </c>
      <c r="G35">
        <f t="shared" si="9"/>
        <v>0.25881904510252074</v>
      </c>
      <c r="H35">
        <f t="shared" si="10"/>
        <v>0.5000000000000001</v>
      </c>
      <c r="I35">
        <f t="shared" si="11"/>
        <v>45.00000000000001</v>
      </c>
      <c r="J35">
        <f t="shared" si="5"/>
        <v>0.8660254037844386</v>
      </c>
    </row>
    <row r="36" spans="1:10" ht="12.75">
      <c r="A36" s="4">
        <v>60</v>
      </c>
      <c r="B36" s="5">
        <v>30</v>
      </c>
      <c r="C36" s="6">
        <v>-22.5</v>
      </c>
      <c r="D36" s="6">
        <v>78</v>
      </c>
      <c r="E36" s="7">
        <f t="shared" si="2"/>
        <v>-22.5</v>
      </c>
      <c r="F36" s="7">
        <f t="shared" si="8"/>
        <v>77.94228634059948</v>
      </c>
      <c r="G36">
        <f t="shared" si="9"/>
        <v>0.49999999999999994</v>
      </c>
      <c r="H36">
        <f t="shared" si="10"/>
        <v>0.5000000000000001</v>
      </c>
      <c r="I36">
        <f t="shared" si="11"/>
        <v>45.00000000000001</v>
      </c>
      <c r="J36">
        <f t="shared" si="5"/>
        <v>0.8660254037844386</v>
      </c>
    </row>
    <row r="37" spans="1:10" ht="12.75">
      <c r="A37" s="4">
        <v>60</v>
      </c>
      <c r="B37" s="5">
        <v>45</v>
      </c>
      <c r="C37" s="6">
        <v>-31.5</v>
      </c>
      <c r="D37" s="6">
        <v>78</v>
      </c>
      <c r="E37" s="7">
        <f t="shared" si="2"/>
        <v>-31.81980515339464</v>
      </c>
      <c r="F37" s="7">
        <f t="shared" si="8"/>
        <v>77.94228634059948</v>
      </c>
      <c r="G37">
        <f t="shared" si="9"/>
        <v>0.7071067811865475</v>
      </c>
      <c r="H37">
        <f t="shared" si="10"/>
        <v>0.5000000000000001</v>
      </c>
      <c r="I37">
        <f t="shared" si="11"/>
        <v>45.00000000000001</v>
      </c>
      <c r="J37">
        <f t="shared" si="5"/>
        <v>0.8660254037844386</v>
      </c>
    </row>
    <row r="38" spans="1:10" ht="12.75">
      <c r="A38" s="4">
        <v>60</v>
      </c>
      <c r="B38" s="5">
        <v>60</v>
      </c>
      <c r="C38" s="6">
        <v>-39</v>
      </c>
      <c r="D38" s="6">
        <v>78</v>
      </c>
      <c r="E38" s="7">
        <f t="shared" si="2"/>
        <v>-38.97114317029974</v>
      </c>
      <c r="F38" s="7">
        <f t="shared" si="8"/>
        <v>77.94228634059948</v>
      </c>
      <c r="G38">
        <f t="shared" si="9"/>
        <v>0.8660254037844386</v>
      </c>
      <c r="H38">
        <f t="shared" si="10"/>
        <v>0.5000000000000001</v>
      </c>
      <c r="I38">
        <f t="shared" si="11"/>
        <v>45.00000000000001</v>
      </c>
      <c r="J38">
        <f t="shared" si="5"/>
        <v>0.8660254037844386</v>
      </c>
    </row>
    <row r="39" spans="1:10" ht="12.75">
      <c r="A39" s="4">
        <v>60</v>
      </c>
      <c r="B39" s="5">
        <v>75</v>
      </c>
      <c r="C39" s="6">
        <v>-43.5</v>
      </c>
      <c r="D39" s="6">
        <v>78</v>
      </c>
      <c r="E39" s="7">
        <f t="shared" si="2"/>
        <v>-43.46666218300808</v>
      </c>
      <c r="F39" s="7">
        <f t="shared" si="8"/>
        <v>77.94228634059948</v>
      </c>
      <c r="G39">
        <f t="shared" si="9"/>
        <v>0.9659258262890683</v>
      </c>
      <c r="H39">
        <f t="shared" si="10"/>
        <v>0.5000000000000001</v>
      </c>
      <c r="I39">
        <f t="shared" si="11"/>
        <v>45.00000000000001</v>
      </c>
      <c r="J39">
        <f t="shared" si="5"/>
        <v>0.8660254037844386</v>
      </c>
    </row>
    <row r="40" spans="1:10" ht="12.75">
      <c r="A40" s="4">
        <v>60</v>
      </c>
      <c r="B40" s="5">
        <v>90</v>
      </c>
      <c r="C40" s="6">
        <v>-45</v>
      </c>
      <c r="D40" s="6">
        <v>78</v>
      </c>
      <c r="E40" s="7">
        <f t="shared" si="2"/>
        <v>-45.00000000000001</v>
      </c>
      <c r="F40" s="7">
        <f t="shared" si="8"/>
        <v>77.94228634059948</v>
      </c>
      <c r="G40">
        <f t="shared" si="9"/>
        <v>1</v>
      </c>
      <c r="H40">
        <f t="shared" si="10"/>
        <v>0.5000000000000001</v>
      </c>
      <c r="I40">
        <f t="shared" si="11"/>
        <v>45.00000000000001</v>
      </c>
      <c r="J40">
        <f t="shared" si="5"/>
        <v>0.8660254037844386</v>
      </c>
    </row>
    <row r="41" spans="1:10" ht="12.75">
      <c r="A41" s="2">
        <v>75</v>
      </c>
      <c r="B41" s="3">
        <v>0</v>
      </c>
      <c r="C41" s="1">
        <v>0</v>
      </c>
      <c r="D41" s="1">
        <v>87</v>
      </c>
      <c r="E41" s="7">
        <f t="shared" si="2"/>
        <v>0</v>
      </c>
      <c r="F41" s="7">
        <f t="shared" si="8"/>
        <v>86.93332436601615</v>
      </c>
      <c r="G41">
        <f t="shared" si="9"/>
        <v>0</v>
      </c>
      <c r="H41">
        <f t="shared" si="10"/>
        <v>0.25881904510252074</v>
      </c>
      <c r="I41">
        <f t="shared" si="11"/>
        <v>23.293714059226865</v>
      </c>
      <c r="J41">
        <f t="shared" si="5"/>
        <v>0.9659258262890683</v>
      </c>
    </row>
    <row r="42" spans="1:10" ht="12.75">
      <c r="A42" s="2">
        <v>75</v>
      </c>
      <c r="B42" s="3">
        <v>15</v>
      </c>
      <c r="C42" s="1">
        <v>-6</v>
      </c>
      <c r="D42" s="1">
        <v>87</v>
      </c>
      <c r="E42" s="7">
        <f t="shared" si="2"/>
        <v>-6.028856829700259</v>
      </c>
      <c r="F42" s="7">
        <f t="shared" si="8"/>
        <v>86.93332436601615</v>
      </c>
      <c r="G42">
        <f t="shared" si="9"/>
        <v>0.25881904510252074</v>
      </c>
      <c r="H42">
        <f t="shared" si="10"/>
        <v>0.25881904510252074</v>
      </c>
      <c r="I42">
        <f t="shared" si="11"/>
        <v>23.293714059226865</v>
      </c>
      <c r="J42">
        <f t="shared" si="5"/>
        <v>0.9659258262890683</v>
      </c>
    </row>
    <row r="43" spans="1:10" ht="12.75">
      <c r="A43" s="2">
        <v>75</v>
      </c>
      <c r="B43" s="3">
        <v>30</v>
      </c>
      <c r="C43" s="1">
        <v>-11.25</v>
      </c>
      <c r="D43" s="1">
        <v>87</v>
      </c>
      <c r="E43" s="7">
        <f t="shared" si="2"/>
        <v>-11.64685702961343</v>
      </c>
      <c r="F43" s="7">
        <f t="shared" si="8"/>
        <v>86.93332436601615</v>
      </c>
      <c r="G43">
        <f t="shared" si="9"/>
        <v>0.49999999999999994</v>
      </c>
      <c r="H43">
        <f t="shared" si="10"/>
        <v>0.25881904510252074</v>
      </c>
      <c r="I43">
        <f t="shared" si="11"/>
        <v>23.293714059226865</v>
      </c>
      <c r="J43">
        <f t="shared" si="5"/>
        <v>0.9659258262890683</v>
      </c>
    </row>
    <row r="44" spans="1:10" ht="12.75">
      <c r="A44" s="2">
        <v>75</v>
      </c>
      <c r="B44" s="3">
        <v>45</v>
      </c>
      <c r="C44" s="1">
        <v>-16.5</v>
      </c>
      <c r="D44" s="1">
        <v>87</v>
      </c>
      <c r="E44" s="7">
        <f t="shared" si="2"/>
        <v>-16.471143170299737</v>
      </c>
      <c r="F44" s="7">
        <f t="shared" si="8"/>
        <v>86.93332436601615</v>
      </c>
      <c r="G44">
        <f t="shared" si="9"/>
        <v>0.7071067811865475</v>
      </c>
      <c r="H44">
        <f t="shared" si="10"/>
        <v>0.25881904510252074</v>
      </c>
      <c r="I44">
        <f t="shared" si="11"/>
        <v>23.293714059226865</v>
      </c>
      <c r="J44">
        <f t="shared" si="5"/>
        <v>0.9659258262890683</v>
      </c>
    </row>
    <row r="45" spans="1:10" ht="12.75">
      <c r="A45" s="2">
        <v>75</v>
      </c>
      <c r="B45" s="3">
        <v>60</v>
      </c>
      <c r="C45" s="1">
        <v>-20.25</v>
      </c>
      <c r="D45" s="1">
        <v>87</v>
      </c>
      <c r="E45" s="7">
        <f t="shared" si="2"/>
        <v>-20.1729481237812</v>
      </c>
      <c r="F45" s="7">
        <f t="shared" si="8"/>
        <v>86.93332436601615</v>
      </c>
      <c r="G45">
        <f t="shared" si="9"/>
        <v>0.8660254037844386</v>
      </c>
      <c r="H45">
        <f t="shared" si="10"/>
        <v>0.25881904510252074</v>
      </c>
      <c r="I45">
        <f t="shared" si="11"/>
        <v>23.293714059226865</v>
      </c>
      <c r="J45">
        <f t="shared" si="5"/>
        <v>0.9659258262890683</v>
      </c>
    </row>
    <row r="46" spans="1:10" ht="12.75">
      <c r="A46" s="2">
        <v>75</v>
      </c>
      <c r="B46" s="3">
        <v>75</v>
      </c>
      <c r="C46" s="1">
        <v>-22.5</v>
      </c>
      <c r="D46" s="1">
        <v>87</v>
      </c>
      <c r="E46" s="7">
        <f t="shared" si="2"/>
        <v>-22.499999999999996</v>
      </c>
      <c r="F46" s="7">
        <f t="shared" si="8"/>
        <v>86.93332436601615</v>
      </c>
      <c r="G46">
        <f t="shared" si="9"/>
        <v>0.9659258262890683</v>
      </c>
      <c r="H46">
        <f t="shared" si="10"/>
        <v>0.25881904510252074</v>
      </c>
      <c r="I46">
        <f t="shared" si="11"/>
        <v>23.293714059226865</v>
      </c>
      <c r="J46">
        <f t="shared" si="5"/>
        <v>0.9659258262890683</v>
      </c>
    </row>
    <row r="47" spans="1:10" ht="12.75">
      <c r="A47" s="2">
        <v>75</v>
      </c>
      <c r="B47" s="3">
        <v>90</v>
      </c>
      <c r="C47" s="1">
        <v>-23.25</v>
      </c>
      <c r="D47" s="1">
        <v>87</v>
      </c>
      <c r="E47" s="7">
        <f t="shared" si="2"/>
        <v>-23.293714059226865</v>
      </c>
      <c r="F47" s="7">
        <f t="shared" si="8"/>
        <v>86.93332436601615</v>
      </c>
      <c r="G47">
        <f t="shared" si="9"/>
        <v>1</v>
      </c>
      <c r="H47">
        <f t="shared" si="10"/>
        <v>0.25881904510252074</v>
      </c>
      <c r="I47">
        <f t="shared" si="11"/>
        <v>23.293714059226865</v>
      </c>
      <c r="J47">
        <f t="shared" si="5"/>
        <v>0.9659258262890683</v>
      </c>
    </row>
    <row r="48" spans="1:10" ht="12.75">
      <c r="A48" s="4">
        <v>90</v>
      </c>
      <c r="B48" s="5">
        <v>0</v>
      </c>
      <c r="C48" s="6">
        <v>0</v>
      </c>
      <c r="D48" s="6">
        <v>90</v>
      </c>
      <c r="E48" s="7">
        <f t="shared" si="2"/>
        <v>0</v>
      </c>
      <c r="F48" s="7">
        <f t="shared" si="8"/>
        <v>90</v>
      </c>
      <c r="G48">
        <f t="shared" si="9"/>
        <v>0</v>
      </c>
      <c r="H48">
        <f t="shared" si="10"/>
        <v>6.1257422745431E-17</v>
      </c>
      <c r="I48">
        <f t="shared" si="11"/>
        <v>5.51316804708879E-15</v>
      </c>
      <c r="J48">
        <f t="shared" si="5"/>
        <v>1</v>
      </c>
    </row>
    <row r="49" spans="1:10" ht="12.75">
      <c r="A49" s="4">
        <v>90</v>
      </c>
      <c r="B49" s="5">
        <v>15</v>
      </c>
      <c r="C49" s="6">
        <v>0</v>
      </c>
      <c r="D49" s="6">
        <v>90</v>
      </c>
      <c r="E49" s="7">
        <f t="shared" si="2"/>
        <v>-1.4269128894372497E-15</v>
      </c>
      <c r="F49" s="7">
        <f t="shared" si="8"/>
        <v>90</v>
      </c>
      <c r="G49">
        <f t="shared" si="9"/>
        <v>0.25881904510252074</v>
      </c>
      <c r="H49">
        <f t="shared" si="10"/>
        <v>6.1257422745431E-17</v>
      </c>
      <c r="I49">
        <f t="shared" si="11"/>
        <v>5.51316804708879E-15</v>
      </c>
      <c r="J49">
        <f t="shared" si="5"/>
        <v>1</v>
      </c>
    </row>
    <row r="50" spans="1:10" ht="12.75">
      <c r="A50" s="4">
        <v>90</v>
      </c>
      <c r="B50" s="5">
        <v>30</v>
      </c>
      <c r="C50" s="6">
        <v>0</v>
      </c>
      <c r="D50" s="6">
        <v>90</v>
      </c>
      <c r="E50" s="7">
        <f t="shared" si="2"/>
        <v>-2.7565840235443946E-15</v>
      </c>
      <c r="F50" s="7">
        <f t="shared" si="8"/>
        <v>90</v>
      </c>
      <c r="G50">
        <f t="shared" si="9"/>
        <v>0.49999999999999994</v>
      </c>
      <c r="H50">
        <f t="shared" si="10"/>
        <v>6.1257422745431E-17</v>
      </c>
      <c r="I50">
        <f t="shared" si="11"/>
        <v>5.51316804708879E-15</v>
      </c>
      <c r="J50">
        <f t="shared" si="5"/>
        <v>1</v>
      </c>
    </row>
    <row r="51" spans="1:10" ht="12.75">
      <c r="A51" s="4">
        <v>90</v>
      </c>
      <c r="B51" s="5">
        <v>45</v>
      </c>
      <c r="C51" s="6">
        <v>0</v>
      </c>
      <c r="D51" s="6">
        <v>90</v>
      </c>
      <c r="E51" s="7">
        <f t="shared" si="2"/>
        <v>-3.8983985119174786E-15</v>
      </c>
      <c r="F51" s="7">
        <f t="shared" si="8"/>
        <v>90</v>
      </c>
      <c r="G51">
        <f t="shared" si="9"/>
        <v>0.7071067811865475</v>
      </c>
      <c r="H51">
        <f t="shared" si="10"/>
        <v>6.1257422745431E-17</v>
      </c>
      <c r="I51">
        <f t="shared" si="11"/>
        <v>5.51316804708879E-15</v>
      </c>
      <c r="J51">
        <f t="shared" si="5"/>
        <v>1</v>
      </c>
    </row>
    <row r="52" spans="1:10" ht="12.75">
      <c r="A52" s="4">
        <v>90</v>
      </c>
      <c r="B52" s="5">
        <v>60</v>
      </c>
      <c r="C52" s="6">
        <v>0</v>
      </c>
      <c r="D52" s="6">
        <v>90</v>
      </c>
      <c r="E52" s="7">
        <f t="shared" si="2"/>
        <v>-4.774543584111534E-15</v>
      </c>
      <c r="F52" s="7">
        <f t="shared" si="8"/>
        <v>90</v>
      </c>
      <c r="G52">
        <f t="shared" si="9"/>
        <v>0.8660254037844386</v>
      </c>
      <c r="H52">
        <f t="shared" si="10"/>
        <v>6.1257422745431E-17</v>
      </c>
      <c r="I52">
        <f t="shared" si="11"/>
        <v>5.51316804708879E-15</v>
      </c>
      <c r="J52">
        <f t="shared" si="5"/>
        <v>1</v>
      </c>
    </row>
    <row r="53" spans="1:10" ht="12.75">
      <c r="A53" s="4">
        <v>90</v>
      </c>
      <c r="B53" s="5">
        <v>75</v>
      </c>
      <c r="C53" s="6">
        <v>0</v>
      </c>
      <c r="D53" s="6">
        <v>90</v>
      </c>
      <c r="E53" s="7">
        <f t="shared" si="2"/>
        <v>-5.3253114013547285E-15</v>
      </c>
      <c r="F53" s="7">
        <f t="shared" si="8"/>
        <v>90</v>
      </c>
      <c r="G53">
        <f t="shared" si="9"/>
        <v>0.9659258262890683</v>
      </c>
      <c r="H53">
        <f t="shared" si="10"/>
        <v>6.1257422745431E-17</v>
      </c>
      <c r="I53">
        <f t="shared" si="11"/>
        <v>5.51316804708879E-15</v>
      </c>
      <c r="J53">
        <f t="shared" si="5"/>
        <v>1</v>
      </c>
    </row>
    <row r="54" spans="1:10" ht="12.75">
      <c r="A54" s="4">
        <v>90</v>
      </c>
      <c r="B54" s="5">
        <v>90</v>
      </c>
      <c r="C54" s="6">
        <v>0</v>
      </c>
      <c r="D54" s="6">
        <v>90</v>
      </c>
      <c r="E54" s="7">
        <f t="shared" si="2"/>
        <v>-5.51316804708879E-15</v>
      </c>
      <c r="F54" s="7">
        <f t="shared" si="8"/>
        <v>90</v>
      </c>
      <c r="G54">
        <f t="shared" si="9"/>
        <v>1</v>
      </c>
      <c r="H54">
        <f t="shared" si="10"/>
        <v>6.1257422745431E-17</v>
      </c>
      <c r="I54">
        <f t="shared" si="11"/>
        <v>5.51316804708879E-15</v>
      </c>
      <c r="J54">
        <f t="shared" si="5"/>
        <v>1</v>
      </c>
    </row>
    <row r="58" spans="5:7" ht="12.75">
      <c r="E58" t="s">
        <v>20</v>
      </c>
      <c r="F58" t="s">
        <v>21</v>
      </c>
      <c r="G58" t="s">
        <v>22</v>
      </c>
    </row>
    <row r="59" spans="5:7" ht="12.75">
      <c r="E59">
        <f>200/2</f>
        <v>100</v>
      </c>
      <c r="F59">
        <f>((200^2)/2)^(1/2)</f>
        <v>141.4213562373095</v>
      </c>
      <c r="G59">
        <f>(200*3^(1/2))/2</f>
        <v>173.20508075688772</v>
      </c>
    </row>
    <row r="61" spans="5:7" ht="12.75">
      <c r="E61">
        <f>E59^2</f>
        <v>10000</v>
      </c>
      <c r="F61">
        <f>F59^2</f>
        <v>20000</v>
      </c>
      <c r="G61">
        <f>G59^2</f>
        <v>30000</v>
      </c>
    </row>
    <row r="63" ht="12.75">
      <c r="E63">
        <f>E61-F61-G61</f>
        <v>-40000</v>
      </c>
    </row>
    <row r="64" spans="5:6" ht="12.75">
      <c r="E64">
        <f>2*F59*G59*-1</f>
        <v>-48989.79485566356</v>
      </c>
      <c r="F64">
        <f>E63/E64</f>
        <v>0.816496580927726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YY</cp:lastModifiedBy>
  <dcterms:created xsi:type="dcterms:W3CDTF">2010-06-10T06:50:07Z</dcterms:created>
  <dcterms:modified xsi:type="dcterms:W3CDTF">2010-06-14T10:50:07Z</dcterms:modified>
  <cp:category/>
  <cp:version/>
  <cp:contentType/>
  <cp:contentStatus/>
</cp:coreProperties>
</file>